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103" i="1"/>
  <c r="I351"/>
  <c r="I143"/>
  <c r="I317"/>
  <c r="I347"/>
  <c r="I290" l="1"/>
  <c r="I339"/>
  <c r="I333"/>
  <c r="I330"/>
  <c r="I324"/>
  <c r="I312"/>
  <c r="I310"/>
  <c r="I304"/>
  <c r="I300"/>
  <c r="I285"/>
  <c r="I281"/>
  <c r="I275"/>
  <c r="I262"/>
  <c r="I259"/>
  <c r="I253"/>
  <c r="I246"/>
  <c r="I244"/>
  <c r="I239"/>
  <c r="I235"/>
  <c r="I231"/>
  <c r="I225"/>
  <c r="I213"/>
  <c r="I211"/>
  <c r="I209"/>
  <c r="I207"/>
  <c r="I202"/>
  <c r="I198"/>
  <c r="I195"/>
  <c r="I189"/>
  <c r="I73"/>
  <c r="I78"/>
  <c r="I81"/>
  <c r="I88"/>
  <c r="I91"/>
  <c r="I93"/>
  <c r="I109"/>
  <c r="I114"/>
  <c r="I130"/>
  <c r="I136"/>
  <c r="I151"/>
  <c r="I357" l="1"/>
  <c r="I319"/>
  <c r="I219"/>
  <c r="I248"/>
  <c r="I270"/>
  <c r="I99"/>
  <c r="I158"/>
</calcChain>
</file>

<file path=xl/sharedStrings.xml><?xml version="1.0" encoding="utf-8"?>
<sst xmlns="http://schemas.openxmlformats.org/spreadsheetml/2006/main" count="324" uniqueCount="162">
  <si>
    <t>NACRT</t>
  </si>
  <si>
    <t xml:space="preserve">OPŠTI DIO </t>
  </si>
  <si>
    <t>Član 1</t>
  </si>
  <si>
    <t>Član 3</t>
  </si>
  <si>
    <t>Ekonom 
klasif</t>
  </si>
  <si>
    <t>OPIS</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</si>
  <si>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</si>
  <si>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</si>
  <si>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</si>
  <si>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</si>
  <si>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</si>
  <si>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</si>
  <si>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</si>
  <si>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</si>
  <si>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</si>
  <si>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</si>
  <si>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</si>
  <si>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</si>
  <si>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</si>
  <si>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Naknada za komunalno opremanje 
građevinskog zemljišta</t>
  </si>
  <si>
    <t xml:space="preserve">Godišnja naknada pri registrac drumskih mot vozila </t>
  </si>
  <si>
    <t>Ostale naknade za puteve</t>
  </si>
  <si>
    <t>OSTALI PRIHODI</t>
  </si>
  <si>
    <t>Ostali prihodi</t>
  </si>
  <si>
    <t>SREDSTVA PRENESENA IZ PRETHODNE GODINE</t>
  </si>
  <si>
    <t>Sredstva prenesena iz prethodne godine</t>
  </si>
  <si>
    <t>DONACIJE I TRANSFERI</t>
  </si>
  <si>
    <t>Donacije</t>
  </si>
  <si>
    <t>Transferi od budžeta Crne Gore 
(uslovne dotacije)</t>
  </si>
  <si>
    <t>Transferi iz budžeta Glavnog grada
 političkim partijama</t>
  </si>
  <si>
    <t>Transferi iz budžeta Glavnog grada za 
operativne izdatke</t>
  </si>
  <si>
    <t>Transferi iz budžeta Glavnog grada za 
kapitalne izdatke</t>
  </si>
  <si>
    <t>UKUPNI PRIMICI</t>
  </si>
  <si>
    <t>Ekonom.
Klasif</t>
  </si>
  <si>
    <t>IZDACI</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</si>
  <si>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</si>
  <si>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</si>
  <si>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</si>
  <si>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</si>
  <si>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</si>
  <si>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</si>
  <si>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</si>
  <si>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</si>
  <si>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</si>
  <si>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</si>
  <si>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</si>
  <si>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</si>
  <si>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</si>
  <si>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</si>
  <si>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</si>
  <si>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</si>
  <si>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Komunikacione usluge</t>
  </si>
  <si>
    <t>Bankarske usluge/provizije</t>
  </si>
  <si>
    <t>Advokatske, notarske i pravne usluge</t>
  </si>
  <si>
    <t>Konsultantske usluge, projekti i studije</t>
  </si>
  <si>
    <t>Usluge stručnog usavršavanja</t>
  </si>
  <si>
    <t>Ostale usluge</t>
  </si>
  <si>
    <t>Tekuće održavanje</t>
  </si>
  <si>
    <t>Tekuće odžavanje objekata - zgrada opštine</t>
  </si>
  <si>
    <t>Tekuće održavanje opreme - vozila</t>
  </si>
  <si>
    <t>Ostali izdaci</t>
  </si>
  <si>
    <t>Izdaci po osnovu isplate ugovora o djelu</t>
  </si>
  <si>
    <t>Izrada i održavanje softvera</t>
  </si>
  <si>
    <t>Osiguranje</t>
  </si>
  <si>
    <t>Ostalo</t>
  </si>
  <si>
    <t>Transferi institucijama, pojedincima, nevladinom i javnom sektoru</t>
  </si>
  <si>
    <t>Transferi nevladinim organizacijama</t>
  </si>
  <si>
    <t>Transferi političkim partijama</t>
  </si>
  <si>
    <t>Transferi za jednokratne socijalne pomoći</t>
  </si>
  <si>
    <t>Ostali transferi pojedincima</t>
  </si>
  <si>
    <t>Ostali transferi institucijama</t>
  </si>
  <si>
    <t>Kapitalni izdaci</t>
  </si>
  <si>
    <t>Izdaci za lokalnu infrastrukturu</t>
  </si>
  <si>
    <t>Izdaci za građevinske objekte</t>
  </si>
  <si>
    <t>Izdaci za opremu</t>
  </si>
  <si>
    <t>Investiciono održavanje</t>
  </si>
  <si>
    <t>Sredstva rezerve</t>
  </si>
  <si>
    <t>Tekuća budžetska rezerva</t>
  </si>
  <si>
    <t>UKUPNI IZDACI</t>
  </si>
  <si>
    <t>Član 4</t>
  </si>
  <si>
    <t>Namjenske donacije izvršavaće se u visini njihovog ostvarenja.</t>
  </si>
  <si>
    <t>Član 5</t>
  </si>
  <si>
    <t>Član 6</t>
  </si>
  <si>
    <t>Član 7</t>
  </si>
  <si>
    <t>U postupku izvršenja Budžeta korisnici sredstava imaju ovlašćenja i dužnosti utvrđene ovim Budžetom i drugim propisima, uz prethodnu saglasnost predsjednika Opštine.</t>
  </si>
  <si>
    <t>Član 8</t>
  </si>
  <si>
    <t>Član 9</t>
  </si>
  <si>
    <t>Član 11</t>
  </si>
  <si>
    <t xml:space="preserve">SLUŽBA PREDSJEDNIKA OPŠTINE 
</t>
  </si>
  <si>
    <t>SLUŽBA SKUPŠTINE</t>
  </si>
  <si>
    <r>
      <t xml:space="preserve">     </t>
    </r>
    <r>
      <rPr>
        <b/>
        <i/>
        <sz val="15"/>
        <color theme="1"/>
        <rFont val="Calibri"/>
        <family val="2"/>
        <scheme val="minor"/>
      </rPr>
      <t xml:space="preserve">ODLUKA O BUDŽETU OPŠTINE U OKVIRU GLAVNOG GRADA </t>
    </r>
  </si>
  <si>
    <t>OPŠTINA U OKVIRU GLAVNOG GRADA GOLUBOVCI</t>
  </si>
  <si>
    <t>SKUPŠTINA OPŠTINE U OKVIRU GLAVNOG GRADA GOLUBOVCI
Predsjednik Ratko Stijepović</t>
  </si>
  <si>
    <t>Materijal za zdravstvenu zaštitu</t>
  </si>
  <si>
    <t>Materijal za posebne namjene</t>
  </si>
  <si>
    <t>Reprezentacija i troškovi bifea</t>
  </si>
  <si>
    <t>Usluge prevoza</t>
  </si>
  <si>
    <t xml:space="preserve">Tekuće održavanje opreme </t>
  </si>
  <si>
    <t>Tekuće održavanje vozila</t>
  </si>
  <si>
    <t>Izdaci po osnovu sudskih postupaka</t>
  </si>
  <si>
    <t xml:space="preserve">Komunalne naknade </t>
  </si>
  <si>
    <t>Transferi obrazovanju</t>
  </si>
  <si>
    <t>Transferi institucijama kulture i sporta</t>
  </si>
  <si>
    <t xml:space="preserve">    GLAVNI ADMINISTRATOR</t>
  </si>
  <si>
    <t>Ekonom.
klasif</t>
  </si>
  <si>
    <t>Bankarske usluge</t>
  </si>
  <si>
    <t>Komunalne naknade</t>
  </si>
  <si>
    <t>Reprezentacija</t>
  </si>
  <si>
    <t>Budžet opštine u okviru Glavnog grada  Golubovci  u kapitalnom dijelu i u dijelu transfera političkim partijama izvršavaće se prema važećim aktima Glavnog grada.</t>
  </si>
  <si>
    <t xml:space="preserve">Sredstva odobrena potrošačkim jedinicama mogu se koristiti do 31.decembra fiskalne godine. </t>
  </si>
  <si>
    <t>Iznos u €</t>
  </si>
  <si>
    <t>Izvorni prihodi</t>
  </si>
  <si>
    <t>Porezi</t>
  </si>
  <si>
    <t>Takse</t>
  </si>
  <si>
    <t>Naknade</t>
  </si>
  <si>
    <t>Izdaci</t>
  </si>
  <si>
    <t>Tekući izdaci</t>
  </si>
  <si>
    <t>Suficit/deficit</t>
  </si>
  <si>
    <t>Komunikacijske usluge</t>
  </si>
  <si>
    <t>Advokatske i notarske usluge</t>
  </si>
  <si>
    <r>
      <rPr>
        <b/>
        <sz val="13"/>
        <color theme="1"/>
        <rFont val="Cambria"/>
        <family val="1"/>
        <charset val="238"/>
        <scheme val="major"/>
      </rPr>
      <t xml:space="preserve">Član 2   </t>
    </r>
    <r>
      <rPr>
        <sz val="13"/>
        <color theme="1"/>
        <rFont val="Cambria"/>
        <family val="1"/>
        <charset val="238"/>
        <scheme val="major"/>
      </rPr>
      <t xml:space="preserve">                                                                                                              </t>
    </r>
  </si>
  <si>
    <t>Za izvršenje budžeta odgovoran je predsjednik  Opštine u okviru Glavnog grada Golubovci, koji istovremeno vrši nadzor i naredbodavac je za izvršenje Budžeta.</t>
  </si>
  <si>
    <t xml:space="preserve">U okviru budžeta, dio planiranih prihoda ne raspoređuje se unaprijed već se zadržava na ime tekuće budžetske rezerve. Sredstva tekuće budžetske rezerve koriste se za nepredviđene ili za nedovoljno predviđene poslove koji se finansiraju iz budžeta. Sredstvima tekuće budžetske rezerve raspolaže predsjednik opštine, u skladu sa propisom skupštine opštine. </t>
  </si>
  <si>
    <t xml:space="preserve">Korisnici budžeta mogu da stvaraju obaveze samo do nivoa sredstava koja su utvrđena budžetom.
</t>
  </si>
  <si>
    <t xml:space="preserve">Prihodi koje svojom djelatnošću ostvare opštinski organi uprave i organizacije primici su budžeta.
</t>
  </si>
  <si>
    <t>Tekuće održavanje građevinskih objekata</t>
  </si>
  <si>
    <t>Tekuće održavanje opreme</t>
  </si>
  <si>
    <t>Transferi institucijama, pojedincima nevladinomi javnom sektoru</t>
  </si>
  <si>
    <t>Transferi za jednokratne novčane pomoći</t>
  </si>
  <si>
    <t>Tekuću budžetsku potrošnju</t>
  </si>
  <si>
    <t>Kapitalni budžet</t>
  </si>
  <si>
    <t>Ek.
klasif</t>
  </si>
  <si>
    <t>Prihodi koje organi ostvaruju vršenjem svoje djelatnosti</t>
  </si>
  <si>
    <t xml:space="preserve">Ostale naknade </t>
  </si>
  <si>
    <t>Renta</t>
  </si>
  <si>
    <t>Zakup zemljišta</t>
  </si>
  <si>
    <r>
      <t xml:space="preserve">GOLUBOVCI </t>
    </r>
    <r>
      <rPr>
        <b/>
        <i/>
        <sz val="15"/>
        <color theme="1"/>
        <rFont val="Calibri"/>
        <family val="2"/>
        <scheme val="minor"/>
      </rPr>
      <t>ZA 2020. GODINU</t>
    </r>
  </si>
  <si>
    <t xml:space="preserve">     Anovi, 2019. godina</t>
  </si>
  <si>
    <t>ODLUKU O  BUDŽETU OPŠTINE U OKVIRU GLAVNOG GRADA 
 GOLUBOVCI ZA 2020. GODINU</t>
  </si>
  <si>
    <t>Budžet opštine u okviru Glavnog grada Golubovci  za 2020. godinu dat je u sledećoj tabeli:</t>
  </si>
  <si>
    <t>Budžet 2020</t>
  </si>
  <si>
    <t>Primici Budžeta za 2020. godinu, po vrstama i ekonomskoj klasifikaciji, te raspored primitaka na osnovne namjene, utvrđeni su u sledećim iznosima:</t>
  </si>
  <si>
    <t>Otpremnine</t>
  </si>
  <si>
    <t>PLAN 2020</t>
  </si>
  <si>
    <t>Potrošačke jedinice dužne su da sredstva koriste u granicama utvrđenim ovom Odlukom i po dinamici koju odobri predsjednik Opštine</t>
  </si>
  <si>
    <t>U slučaju nastanka okolnosti koje nijesu bile poznate u vrijeme usvajanja Odluke o Budžetu, predsjednik Opštine može, na osnovu obrazloženog zahtjeva potrošačke jedinice, vršiti preusmjeravanje sredstava između potrošačkih jedinica, u visini do 10% od ukupno planiranih sredstava potrošačke jedinice čiji se iznos sredstava umanjuje.                                              Preusmjerena sredstva po pojedinim izdacima raspoređuju se rješenjem predsjednik Opštine</t>
  </si>
  <si>
    <t>Za namjensko korišćenje sredstava  koja se raspoređuju budžetom odgovoran je budžetski izvršilac.</t>
  </si>
  <si>
    <t>Odluka o Budžetu Opštine u okviru Glavnog grada Golubovci za 2020. godinu stupa na snagu danom objavljivanja u "Službenom listu CG-opštinski propisi", a primjenjivaće se od 01.01.2020. godine.</t>
  </si>
  <si>
    <t>Broj: 22-030/19-__________</t>
  </si>
  <si>
    <t>Anovi, ___________ 2019. godine</t>
  </si>
  <si>
    <t xml:space="preserve">Materijal za posebne namjene </t>
  </si>
  <si>
    <t xml:space="preserve">Rashodi za gorivo </t>
  </si>
  <si>
    <t xml:space="preserve">Tekuće održavanje </t>
  </si>
  <si>
    <r>
      <t xml:space="preserve">Raspored sredstava Budžeta opštine u okviru Glavnog grada - Golubovci u iznosu od </t>
    </r>
    <r>
      <rPr>
        <b/>
        <sz val="11"/>
        <color theme="1"/>
        <rFont val="Calibri"/>
        <family val="2"/>
        <charset val="238"/>
        <scheme val="minor"/>
      </rPr>
      <t>3.673.000,00€</t>
    </r>
    <r>
      <rPr>
        <sz val="11"/>
        <color theme="1"/>
        <rFont val="Calibri"/>
        <family val="2"/>
        <scheme val="minor"/>
      </rPr>
      <t xml:space="preserve"> po nosiocima i bližim namjenama sadržan je u Posebnom dijelu koji glasi:</t>
    </r>
  </si>
  <si>
    <r>
      <t xml:space="preserve">Ukupni primici iznose </t>
    </r>
    <r>
      <rPr>
        <b/>
        <i/>
        <sz val="13"/>
        <color theme="1"/>
        <rFont val="Cambria"/>
        <family val="1"/>
        <charset val="238"/>
        <scheme val="major"/>
      </rPr>
      <t>3.673.000,00 €</t>
    </r>
    <r>
      <rPr>
        <sz val="13"/>
        <color theme="1"/>
        <rFont val="Cambria"/>
        <family val="1"/>
        <charset val="238"/>
        <scheme val="major"/>
      </rPr>
      <t xml:space="preserve"> i raspoređuju se na : </t>
    </r>
  </si>
  <si>
    <t>JU "Centar za pružanje usluga iz oblasti socijalne i dječije zaštite za Opštinu u okviru Glavnog grada-Golubovci"</t>
  </si>
  <si>
    <t>Oprema</t>
  </si>
  <si>
    <r>
      <t>Na osnovu člana 28</t>
    </r>
    <r>
      <rPr>
        <sz val="13"/>
        <rFont val="Cambria"/>
        <family val="1"/>
        <charset val="238"/>
        <scheme val="major"/>
      </rPr>
      <t xml:space="preserve"> Zakona o finansiranju lokalne samouprave ("Sl. list CG", br.03/19), člana 48 Zakona o Glavnom gradu ("Sl.list RCG" br.65/05 i "Sl. list CG", br. 8/09, 72/10, 02/16 i 31/17), člana 31 i člana 46 stav 1 tačka 7 Statuta Opštine u okviru Glavnog grada-Golubovci ("Sl.list CG-opštinski propisi", br.12/19),</t>
    </r>
    <r>
      <rPr>
        <sz val="13"/>
        <color theme="1"/>
        <rFont val="Cambria"/>
        <family val="1"/>
        <charset val="238"/>
        <scheme val="major"/>
      </rPr>
      <t xml:space="preserve"> Skupština opštine u okviru Glavnog grada-Golubovci, na sjednici održanoj dana ____.____.2019. godine,  donijela je   </t>
    </r>
  </si>
  <si>
    <t>Troškovi bifea</t>
  </si>
  <si>
    <t>Sekretarijat za lokalnu upravu</t>
  </si>
  <si>
    <t>Transferi</t>
  </si>
  <si>
    <t>UKUPNO</t>
  </si>
</sst>
</file>

<file path=xl/styles.xml><?xml version="1.0" encoding="utf-8"?>
<styleSheet xmlns="http://schemas.openxmlformats.org/spreadsheetml/2006/main">
  <numFmts count="1">
    <numFmt numFmtId="164" formatCode="#,##0.00;[Red]#,##0.00"/>
  </numFmts>
  <fonts count="30">
    <font>
      <sz val="11"/>
      <color theme="1"/>
      <name val="Calibri"/>
      <family val="2"/>
      <scheme val="minor"/>
    </font>
    <font>
      <sz val="11"/>
      <color theme="1"/>
      <name val="Calibri"/>
      <family val="2"/>
      <charset val="238"/>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b/>
      <i/>
      <sz val="15"/>
      <color theme="1"/>
      <name val="Calibri"/>
      <family val="2"/>
      <scheme val="minor"/>
    </font>
    <font>
      <b/>
      <i/>
      <sz val="18"/>
      <color theme="1"/>
      <name val="Calibri"/>
      <family val="2"/>
      <scheme val="minor"/>
    </font>
    <font>
      <sz val="10"/>
      <name val="Arial"/>
      <family val="2"/>
    </font>
    <font>
      <sz val="14"/>
      <name val="Times New Roman"/>
      <family val="1"/>
    </font>
    <font>
      <sz val="13"/>
      <color theme="1"/>
      <name val="Calibri"/>
      <family val="2"/>
      <scheme val="minor"/>
    </font>
    <font>
      <sz val="12"/>
      <color theme="1"/>
      <name val="Calibri"/>
      <family val="2"/>
      <scheme val="minor"/>
    </font>
    <font>
      <b/>
      <sz val="12"/>
      <color theme="1"/>
      <name val="Calibri"/>
      <family val="2"/>
      <scheme val="minor"/>
    </font>
    <font>
      <sz val="14"/>
      <name val="Arial"/>
      <family val="2"/>
    </font>
    <font>
      <b/>
      <sz val="14"/>
      <name val="Arial"/>
      <family val="2"/>
    </font>
    <font>
      <b/>
      <sz val="13"/>
      <color theme="1"/>
      <name val="Calibri"/>
      <family val="2"/>
      <scheme val="minor"/>
    </font>
    <font>
      <b/>
      <sz val="11"/>
      <color theme="1"/>
      <name val="Calibri"/>
      <family val="2"/>
      <scheme val="minor"/>
    </font>
    <font>
      <sz val="13"/>
      <color theme="1"/>
      <name val="Calibri"/>
      <family val="2"/>
      <charset val="238"/>
      <scheme val="minor"/>
    </font>
    <font>
      <b/>
      <sz val="13"/>
      <color theme="1"/>
      <name val="Calibri"/>
      <family val="2"/>
      <charset val="238"/>
      <scheme val="minor"/>
    </font>
    <font>
      <b/>
      <sz val="14"/>
      <color theme="1"/>
      <name val="Calibri"/>
      <family val="2"/>
      <charset val="238"/>
      <scheme val="minor"/>
    </font>
    <font>
      <sz val="11"/>
      <color theme="1"/>
      <name val="Cambria"/>
      <family val="1"/>
      <charset val="238"/>
      <scheme val="major"/>
    </font>
    <font>
      <sz val="13"/>
      <color theme="1"/>
      <name val="Cambria"/>
      <family val="1"/>
      <charset val="238"/>
      <scheme val="major"/>
    </font>
    <font>
      <sz val="13"/>
      <name val="Cambria"/>
      <family val="1"/>
      <charset val="238"/>
      <scheme val="major"/>
    </font>
    <font>
      <b/>
      <sz val="13"/>
      <color theme="1"/>
      <name val="Cambria"/>
      <family val="1"/>
      <charset val="238"/>
      <scheme val="major"/>
    </font>
    <font>
      <b/>
      <i/>
      <sz val="13"/>
      <color theme="1"/>
      <name val="Cambria"/>
      <family val="1"/>
      <charset val="238"/>
      <scheme val="major"/>
    </font>
    <font>
      <i/>
      <sz val="13"/>
      <color theme="1"/>
      <name val="Cambria"/>
      <family val="1"/>
      <charset val="238"/>
      <scheme val="major"/>
    </font>
    <font>
      <sz val="13"/>
      <name val="Arial"/>
      <family val="2"/>
    </font>
    <font>
      <b/>
      <sz val="13"/>
      <name val="Arial"/>
      <family val="2"/>
    </font>
    <font>
      <b/>
      <sz val="11"/>
      <color theme="1"/>
      <name val="Calibri"/>
      <family val="2"/>
      <charset val="238"/>
      <scheme val="minor"/>
    </font>
    <font>
      <b/>
      <sz val="12"/>
      <name val="Arial"/>
      <family val="2"/>
    </font>
  </fonts>
  <fills count="5">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5" tint="0.59999389629810485"/>
        <bgColor indexed="64"/>
      </patternFill>
    </fill>
  </fills>
  <borders count="63">
    <border>
      <left/>
      <right/>
      <top/>
      <bottom/>
      <diagonal/>
    </border>
    <border>
      <left/>
      <right style="thin">
        <color auto="1"/>
      </right>
      <top style="thin">
        <color auto="1"/>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diagonal/>
    </border>
    <border>
      <left/>
      <right style="thin">
        <color auto="1"/>
      </right>
      <top style="thin">
        <color auto="1"/>
      </top>
      <bottom style="thin">
        <color auto="1"/>
      </bottom>
      <diagonal/>
    </border>
    <border>
      <left style="medium">
        <color indexed="64"/>
      </left>
      <right style="medium">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style="thin">
        <color auto="1"/>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thin">
        <color auto="1"/>
      </right>
      <top/>
      <bottom style="medium">
        <color indexed="64"/>
      </bottom>
      <diagonal/>
    </border>
    <border>
      <left/>
      <right/>
      <top/>
      <bottom style="medium">
        <color indexed="64"/>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top/>
      <bottom/>
      <diagonal/>
    </border>
    <border>
      <left style="thin">
        <color auto="1"/>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style="thin">
        <color auto="1"/>
      </right>
      <top style="medium">
        <color indexed="64"/>
      </top>
      <bottom/>
      <diagonal/>
    </border>
    <border>
      <left/>
      <right style="medium">
        <color indexed="64"/>
      </right>
      <top/>
      <bottom/>
      <diagonal/>
    </border>
    <border>
      <left/>
      <right style="medium">
        <color indexed="64"/>
      </right>
      <top/>
      <bottom style="thin">
        <color auto="1"/>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8" fillId="0" borderId="0"/>
  </cellStyleXfs>
  <cellXfs count="334">
    <xf numFmtId="0" fontId="0" fillId="0" borderId="0" xfId="0"/>
    <xf numFmtId="0" fontId="0" fillId="0" borderId="0" xfId="0" applyAlignment="1">
      <alignment vertical="center"/>
    </xf>
    <xf numFmtId="0" fontId="0" fillId="0" borderId="0" xfId="0" applyAlignment="1">
      <alignment horizontal="right"/>
    </xf>
    <xf numFmtId="0" fontId="9" fillId="0" borderId="0" xfId="3" applyFont="1"/>
    <xf numFmtId="0" fontId="0" fillId="0" borderId="0" xfId="0" applyAlignment="1"/>
    <xf numFmtId="0" fontId="2" fillId="3" borderId="21" xfId="2" applyFont="1" applyBorder="1" applyAlignment="1">
      <alignment wrapText="1"/>
    </xf>
    <xf numFmtId="0" fontId="2" fillId="3" borderId="18" xfId="2" applyFont="1" applyBorder="1" applyAlignment="1">
      <alignment wrapText="1"/>
    </xf>
    <xf numFmtId="0" fontId="13" fillId="0" borderId="22" xfId="3" applyFont="1" applyBorder="1" applyAlignment="1">
      <alignment vertical="center"/>
    </xf>
    <xf numFmtId="0" fontId="10" fillId="0" borderId="22" xfId="0" applyFont="1" applyBorder="1"/>
    <xf numFmtId="0" fontId="10" fillId="0" borderId="5" xfId="0" applyFont="1" applyBorder="1"/>
    <xf numFmtId="0" fontId="10" fillId="0" borderId="25" xfId="0" applyFont="1" applyBorder="1" applyAlignment="1">
      <alignment horizontal="center"/>
    </xf>
    <xf numFmtId="0" fontId="10" fillId="0" borderId="6" xfId="0" applyFont="1" applyBorder="1" applyAlignment="1">
      <alignment horizontal="center"/>
    </xf>
    <xf numFmtId="0" fontId="10" fillId="0" borderId="19" xfId="0" applyFont="1" applyBorder="1"/>
    <xf numFmtId="0" fontId="10" fillId="0" borderId="20" xfId="0" applyFont="1" applyBorder="1" applyAlignment="1">
      <alignment horizontal="center"/>
    </xf>
    <xf numFmtId="0" fontId="10" fillId="0" borderId="22" xfId="0" applyFont="1" applyBorder="1" applyAlignment="1">
      <alignment horizontal="center"/>
    </xf>
    <xf numFmtId="0" fontId="10" fillId="0" borderId="18" xfId="0" applyFont="1" applyBorder="1" applyAlignment="1">
      <alignment horizontal="center"/>
    </xf>
    <xf numFmtId="0" fontId="10" fillId="0" borderId="21" xfId="0" applyFont="1" applyBorder="1"/>
    <xf numFmtId="0" fontId="10" fillId="0" borderId="4" xfId="0" applyFont="1" applyBorder="1" applyAlignment="1">
      <alignment horizontal="center"/>
    </xf>
    <xf numFmtId="0" fontId="10" fillId="0" borderId="8" xfId="0" applyFont="1" applyBorder="1"/>
    <xf numFmtId="0" fontId="10" fillId="0" borderId="6" xfId="0" applyFont="1" applyBorder="1"/>
    <xf numFmtId="0" fontId="3" fillId="3" borderId="31" xfId="2" applyFont="1" applyBorder="1"/>
    <xf numFmtId="0" fontId="0" fillId="3" borderId="21" xfId="2" applyFont="1" applyBorder="1" applyAlignment="1">
      <alignment wrapText="1"/>
    </xf>
    <xf numFmtId="0" fontId="16" fillId="0" borderId="0" xfId="0" applyFont="1"/>
    <xf numFmtId="0" fontId="10" fillId="0" borderId="23" xfId="0" applyFont="1" applyBorder="1" applyAlignment="1">
      <alignment horizontal="center"/>
    </xf>
    <xf numFmtId="0" fontId="4" fillId="0" borderId="0" xfId="0" applyFont="1"/>
    <xf numFmtId="0" fontId="10" fillId="0" borderId="37" xfId="0" applyFont="1" applyBorder="1" applyAlignment="1">
      <alignment horizontal="center"/>
    </xf>
    <xf numFmtId="0" fontId="10" fillId="0" borderId="9" xfId="0" applyFont="1" applyBorder="1" applyAlignment="1">
      <alignment horizontal="center"/>
    </xf>
    <xf numFmtId="0" fontId="10" fillId="0" borderId="41" xfId="0" applyFont="1" applyBorder="1"/>
    <xf numFmtId="0" fontId="10" fillId="0" borderId="15" xfId="0" applyFont="1" applyBorder="1"/>
    <xf numFmtId="0" fontId="10" fillId="0" borderId="31" xfId="0" applyFont="1" applyBorder="1"/>
    <xf numFmtId="0" fontId="0" fillId="3" borderId="18" xfId="2" applyFont="1" applyBorder="1" applyAlignment="1">
      <alignment wrapText="1"/>
    </xf>
    <xf numFmtId="0" fontId="10" fillId="0" borderId="42" xfId="0" applyFont="1" applyBorder="1"/>
    <xf numFmtId="0" fontId="10" fillId="0" borderId="43" xfId="0" applyFont="1" applyBorder="1"/>
    <xf numFmtId="0" fontId="20" fillId="0" borderId="0" xfId="0" applyFont="1"/>
    <xf numFmtId="0" fontId="10" fillId="0" borderId="14" xfId="0" applyFont="1" applyBorder="1"/>
    <xf numFmtId="0" fontId="10" fillId="0" borderId="10" xfId="0" applyFont="1" applyBorder="1"/>
    <xf numFmtId="0" fontId="10" fillId="0" borderId="45" xfId="0" applyFont="1" applyBorder="1" applyAlignment="1">
      <alignment horizontal="center"/>
    </xf>
    <xf numFmtId="0" fontId="10" fillId="0" borderId="3" xfId="0" applyFont="1" applyBorder="1" applyAlignment="1">
      <alignment horizontal="center"/>
    </xf>
    <xf numFmtId="0" fontId="10" fillId="0" borderId="17" xfId="0" applyFont="1" applyBorder="1" applyAlignment="1">
      <alignment horizontal="center"/>
    </xf>
    <xf numFmtId="0" fontId="10" fillId="0" borderId="49" xfId="0" applyFont="1" applyBorder="1" applyAlignment="1">
      <alignment horizontal="center"/>
    </xf>
    <xf numFmtId="0" fontId="10" fillId="0" borderId="9" xfId="0" applyFont="1" applyBorder="1" applyAlignment="1">
      <alignment horizontal="left"/>
    </xf>
    <xf numFmtId="0" fontId="10" fillId="0" borderId="24" xfId="0" applyFont="1" applyBorder="1"/>
    <xf numFmtId="0" fontId="23" fillId="0" borderId="0" xfId="0" applyFont="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left"/>
    </xf>
    <xf numFmtId="0" fontId="10" fillId="0" borderId="9" xfId="0" applyFont="1" applyBorder="1" applyAlignment="1">
      <alignment horizontal="left" vertical="center"/>
    </xf>
    <xf numFmtId="0" fontId="10" fillId="0" borderId="16" xfId="0" applyFont="1" applyBorder="1" applyAlignment="1">
      <alignment horizontal="center" vertical="center"/>
    </xf>
    <xf numFmtId="0" fontId="10" fillId="0" borderId="6" xfId="0" applyFont="1" applyBorder="1" applyAlignment="1">
      <alignment horizontal="left" vertical="center"/>
    </xf>
    <xf numFmtId="0" fontId="15" fillId="3" borderId="19" xfId="2" applyFont="1" applyBorder="1" applyAlignment="1">
      <alignment horizontal="center" vertical="center"/>
    </xf>
    <xf numFmtId="0" fontId="10" fillId="3" borderId="21" xfId="2" applyFont="1" applyBorder="1" applyAlignment="1">
      <alignment wrapText="1"/>
    </xf>
    <xf numFmtId="0" fontId="10" fillId="3" borderId="18" xfId="2" applyFont="1" applyBorder="1" applyAlignment="1">
      <alignment wrapText="1"/>
    </xf>
    <xf numFmtId="0" fontId="26" fillId="0" borderId="22" xfId="3" applyFont="1" applyBorder="1" applyAlignment="1">
      <alignment vertical="center"/>
    </xf>
    <xf numFmtId="0" fontId="15" fillId="3" borderId="39" xfId="2" applyFont="1" applyBorder="1"/>
    <xf numFmtId="0" fontId="10" fillId="0" borderId="47" xfId="0" applyFont="1" applyBorder="1"/>
    <xf numFmtId="0" fontId="17" fillId="0" borderId="43" xfId="0" applyFont="1" applyBorder="1" applyAlignment="1">
      <alignment horizontal="center"/>
    </xf>
    <xf numFmtId="0" fontId="21" fillId="0" borderId="0" xfId="0" applyFont="1" applyAlignment="1">
      <alignment vertical="center" wrapText="1"/>
    </xf>
    <xf numFmtId="0" fontId="21" fillId="0" borderId="54"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4" borderId="17" xfId="0" applyFont="1" applyFill="1" applyBorder="1" applyAlignment="1">
      <alignment vertical="center" wrapText="1"/>
    </xf>
    <xf numFmtId="0" fontId="10" fillId="0" borderId="15" xfId="0" applyFont="1" applyBorder="1" applyAlignment="1">
      <alignment vertical="center"/>
    </xf>
    <xf numFmtId="0" fontId="10" fillId="0" borderId="16" xfId="0" applyFont="1" applyBorder="1" applyAlignment="1">
      <alignment vertical="center"/>
    </xf>
    <xf numFmtId="0" fontId="10" fillId="4" borderId="17" xfId="0" applyFont="1" applyFill="1" applyBorder="1" applyAlignment="1">
      <alignment vertical="center"/>
    </xf>
    <xf numFmtId="0" fontId="10" fillId="4" borderId="3" xfId="1" applyFont="1" applyFill="1" applyBorder="1" applyAlignment="1">
      <alignment vertical="center" wrapText="1"/>
    </xf>
    <xf numFmtId="0" fontId="10" fillId="4" borderId="4" xfId="1" applyFont="1" applyFill="1" applyBorder="1" applyAlignment="1">
      <alignment vertical="center" wrapText="1"/>
    </xf>
    <xf numFmtId="0" fontId="10" fillId="4" borderId="6" xfId="0" applyFont="1" applyFill="1" applyBorder="1" applyAlignment="1">
      <alignment horizontal="left"/>
    </xf>
    <xf numFmtId="0" fontId="10" fillId="4" borderId="17" xfId="0" applyFont="1" applyFill="1" applyBorder="1" applyAlignment="1">
      <alignment horizontal="center" vertical="center"/>
    </xf>
    <xf numFmtId="0" fontId="10" fillId="0" borderId="39" xfId="0" applyFont="1" applyBorder="1"/>
    <xf numFmtId="0" fontId="10" fillId="0" borderId="24" xfId="0" applyFont="1" applyBorder="1" applyAlignment="1">
      <alignment horizontal="center"/>
    </xf>
    <xf numFmtId="0" fontId="10" fillId="0" borderId="42" xfId="0" applyFont="1" applyBorder="1" applyAlignment="1">
      <alignment horizontal="center"/>
    </xf>
    <xf numFmtId="0" fontId="10" fillId="0" borderId="5" xfId="0" applyFont="1" applyBorder="1" applyAlignment="1">
      <alignment horizontal="center"/>
    </xf>
    <xf numFmtId="0" fontId="10" fillId="0" borderId="60" xfId="0" applyFont="1" applyBorder="1" applyAlignment="1">
      <alignment horizontal="center"/>
    </xf>
    <xf numFmtId="0" fontId="10" fillId="0" borderId="1" xfId="0" applyFont="1" applyBorder="1" applyAlignment="1">
      <alignment horizontal="center"/>
    </xf>
    <xf numFmtId="0" fontId="10" fillId="0" borderId="0" xfId="0" applyFont="1" applyBorder="1"/>
    <xf numFmtId="0" fontId="10" fillId="0" borderId="53" xfId="0" applyFont="1" applyBorder="1"/>
    <xf numFmtId="0" fontId="10" fillId="0" borderId="25" xfId="0" applyFont="1" applyBorder="1"/>
    <xf numFmtId="0" fontId="10" fillId="0" borderId="25" xfId="0" applyFont="1" applyBorder="1" applyAlignment="1">
      <alignment horizontal="center" vertical="center"/>
    </xf>
    <xf numFmtId="0" fontId="4" fillId="0" borderId="0" xfId="0" applyFont="1" applyAlignment="1"/>
    <xf numFmtId="4" fontId="15" fillId="4" borderId="11" xfId="0" applyNumberFormat="1" applyFont="1" applyFill="1" applyBorder="1" applyAlignment="1">
      <alignment horizontal="right"/>
    </xf>
    <xf numFmtId="4" fontId="15" fillId="4" borderId="13" xfId="0" applyNumberFormat="1" applyFont="1" applyFill="1" applyBorder="1" applyAlignment="1">
      <alignment horizontal="right"/>
    </xf>
    <xf numFmtId="4" fontId="10" fillId="0" borderId="11" xfId="0" applyNumberFormat="1" applyFont="1" applyBorder="1" applyAlignment="1">
      <alignment horizontal="right"/>
    </xf>
    <xf numFmtId="4" fontId="10" fillId="0" borderId="13" xfId="0" applyNumberFormat="1" applyFont="1" applyBorder="1" applyAlignment="1">
      <alignment horizontal="right"/>
    </xf>
    <xf numFmtId="0" fontId="10" fillId="0" borderId="11" xfId="0" applyFont="1" applyBorder="1" applyAlignment="1">
      <alignment horizontal="left"/>
    </xf>
    <xf numFmtId="0" fontId="10" fillId="0" borderId="12" xfId="0" applyFont="1" applyBorder="1" applyAlignment="1">
      <alignment horizontal="left"/>
    </xf>
    <xf numFmtId="0" fontId="10" fillId="0" borderId="9" xfId="0" applyFont="1" applyBorder="1" applyAlignment="1">
      <alignment horizontal="left"/>
    </xf>
    <xf numFmtId="0" fontId="15" fillId="0" borderId="57" xfId="0" applyFont="1" applyBorder="1" applyAlignment="1">
      <alignment horizontal="center"/>
    </xf>
    <xf numFmtId="0" fontId="10" fillId="0" borderId="30" xfId="0" applyFont="1" applyBorder="1" applyAlignment="1">
      <alignment horizontal="center"/>
    </xf>
    <xf numFmtId="0" fontId="10" fillId="0" borderId="46" xfId="0" applyFont="1" applyBorder="1" applyAlignment="1">
      <alignment horizontal="center"/>
    </xf>
    <xf numFmtId="4" fontId="15" fillId="0" borderId="28" xfId="0" applyNumberFormat="1" applyFont="1" applyBorder="1" applyAlignment="1">
      <alignment horizontal="right"/>
    </xf>
    <xf numFmtId="4" fontId="15" fillId="0" borderId="38" xfId="0" applyNumberFormat="1" applyFont="1" applyBorder="1" applyAlignment="1">
      <alignment horizontal="right"/>
    </xf>
    <xf numFmtId="0" fontId="10" fillId="0" borderId="53" xfId="0" applyFont="1" applyBorder="1" applyAlignment="1">
      <alignment horizontal="left"/>
    </xf>
    <xf numFmtId="0" fontId="10" fillId="0" borderId="54" xfId="0" applyFont="1" applyBorder="1" applyAlignment="1">
      <alignment horizontal="left"/>
    </xf>
    <xf numFmtId="0" fontId="10" fillId="0" borderId="1" xfId="0" applyFont="1" applyBorder="1" applyAlignment="1">
      <alignment horizontal="left"/>
    </xf>
    <xf numFmtId="4" fontId="10" fillId="0" borderId="53" xfId="0" applyNumberFormat="1" applyFont="1" applyBorder="1" applyAlignment="1">
      <alignment horizontal="right"/>
    </xf>
    <xf numFmtId="4" fontId="10" fillId="0" borderId="1" xfId="0" applyNumberFormat="1" applyFont="1" applyBorder="1" applyAlignment="1">
      <alignment horizontal="right"/>
    </xf>
    <xf numFmtId="4" fontId="15" fillId="0" borderId="29" xfId="0" applyNumberFormat="1" applyFont="1" applyBorder="1" applyAlignment="1">
      <alignment horizontal="right"/>
    </xf>
    <xf numFmtId="4" fontId="15" fillId="0" borderId="27" xfId="0" applyNumberFormat="1" applyFont="1" applyBorder="1" applyAlignment="1">
      <alignment horizontal="right"/>
    </xf>
    <xf numFmtId="4" fontId="10" fillId="0" borderId="33" xfId="0" applyNumberFormat="1" applyFont="1" applyBorder="1" applyAlignment="1">
      <alignment horizontal="right"/>
    </xf>
    <xf numFmtId="4" fontId="10" fillId="0" borderId="40" xfId="0" applyNumberFormat="1" applyFont="1" applyBorder="1" applyAlignment="1">
      <alignment horizontal="right"/>
    </xf>
    <xf numFmtId="4" fontId="10" fillId="0" borderId="28" xfId="0" applyNumberFormat="1" applyFont="1" applyBorder="1" applyAlignment="1">
      <alignment horizontal="right"/>
    </xf>
    <xf numFmtId="4" fontId="10" fillId="0" borderId="38" xfId="0" applyNumberFormat="1" applyFont="1" applyBorder="1" applyAlignment="1">
      <alignment horizontal="right"/>
    </xf>
    <xf numFmtId="0" fontId="0" fillId="3" borderId="11" xfId="2" applyFont="1" applyBorder="1" applyAlignment="1">
      <alignment horizontal="center" vertical="center"/>
    </xf>
    <xf numFmtId="0" fontId="0" fillId="3" borderId="9" xfId="2" applyFont="1" applyBorder="1" applyAlignment="1">
      <alignment horizontal="center" vertical="center"/>
    </xf>
    <xf numFmtId="4" fontId="3" fillId="3" borderId="29" xfId="2" applyNumberFormat="1" applyFont="1" applyBorder="1" applyAlignment="1">
      <alignment horizontal="right"/>
    </xf>
    <xf numFmtId="4" fontId="3" fillId="3" borderId="27" xfId="2" applyNumberFormat="1" applyFont="1" applyBorder="1" applyAlignment="1">
      <alignment horizontal="right"/>
    </xf>
    <xf numFmtId="4" fontId="10" fillId="0" borderId="29" xfId="0" applyNumberFormat="1" applyFont="1" applyBorder="1" applyAlignment="1">
      <alignment horizontal="right"/>
    </xf>
    <xf numFmtId="4" fontId="10" fillId="0" borderId="27" xfId="0" applyNumberFormat="1" applyFont="1" applyBorder="1" applyAlignment="1">
      <alignment horizontal="right"/>
    </xf>
    <xf numFmtId="4" fontId="17" fillId="0" borderId="11" xfId="0" applyNumberFormat="1" applyFont="1" applyBorder="1" applyAlignment="1">
      <alignment horizontal="right"/>
    </xf>
    <xf numFmtId="4" fontId="17" fillId="0" borderId="13" xfId="0" applyNumberFormat="1" applyFont="1" applyBorder="1" applyAlignment="1">
      <alignment horizontal="right"/>
    </xf>
    <xf numFmtId="4" fontId="17" fillId="0" borderId="28" xfId="0" applyNumberFormat="1" applyFont="1" applyBorder="1" applyAlignment="1">
      <alignment horizontal="right"/>
    </xf>
    <xf numFmtId="4" fontId="17" fillId="0" borderId="38" xfId="0" applyNumberFormat="1" applyFont="1" applyBorder="1" applyAlignment="1">
      <alignment horizontal="right"/>
    </xf>
    <xf numFmtId="0" fontId="13" fillId="0" borderId="33" xfId="3" applyFont="1" applyBorder="1" applyAlignment="1">
      <alignment horizontal="center"/>
    </xf>
    <xf numFmtId="0" fontId="13" fillId="0" borderId="35" xfId="3" applyFont="1" applyBorder="1" applyAlignment="1">
      <alignment horizontal="center"/>
    </xf>
    <xf numFmtId="4" fontId="10" fillId="0" borderId="44" xfId="0" applyNumberFormat="1" applyFont="1" applyBorder="1" applyAlignment="1">
      <alignment horizontal="right"/>
    </xf>
    <xf numFmtId="4" fontId="10" fillId="0" borderId="59" xfId="0" applyNumberFormat="1" applyFont="1" applyBorder="1" applyAlignment="1">
      <alignment horizontal="right"/>
    </xf>
    <xf numFmtId="4" fontId="10" fillId="0" borderId="57" xfId="0" applyNumberFormat="1" applyFont="1" applyBorder="1" applyAlignment="1">
      <alignment horizontal="right"/>
    </xf>
    <xf numFmtId="4" fontId="10" fillId="0" borderId="58" xfId="0" applyNumberFormat="1" applyFont="1" applyBorder="1" applyAlignment="1">
      <alignment horizontal="right"/>
    </xf>
    <xf numFmtId="4" fontId="17" fillId="0" borderId="33" xfId="0" applyNumberFormat="1" applyFont="1" applyBorder="1" applyAlignment="1">
      <alignment horizontal="right"/>
    </xf>
    <xf numFmtId="4" fontId="17" fillId="0" borderId="40" xfId="0" applyNumberFormat="1" applyFont="1" applyBorder="1" applyAlignment="1">
      <alignment horizontal="right"/>
    </xf>
    <xf numFmtId="4" fontId="15" fillId="0" borderId="22" xfId="0" applyNumberFormat="1" applyFont="1" applyBorder="1" applyAlignment="1">
      <alignment horizontal="right"/>
    </xf>
    <xf numFmtId="4" fontId="18" fillId="0" borderId="22" xfId="0" applyNumberFormat="1" applyFont="1" applyBorder="1" applyAlignment="1">
      <alignment horizontal="right"/>
    </xf>
    <xf numFmtId="4" fontId="18" fillId="0" borderId="27" xfId="0" applyNumberFormat="1" applyFont="1" applyBorder="1" applyAlignment="1">
      <alignment horizontal="right"/>
    </xf>
    <xf numFmtId="4" fontId="17" fillId="0" borderId="29" xfId="0" applyNumberFormat="1" applyFont="1" applyBorder="1" applyAlignment="1">
      <alignment horizontal="right"/>
    </xf>
    <xf numFmtId="4" fontId="17" fillId="0" borderId="27" xfId="0" applyNumberFormat="1" applyFont="1" applyBorder="1" applyAlignment="1">
      <alignment horizontal="right"/>
    </xf>
    <xf numFmtId="4" fontId="10" fillId="0" borderId="33" xfId="0" applyNumberFormat="1" applyFont="1" applyBorder="1" applyAlignment="1">
      <alignment horizontal="right" vertical="center"/>
    </xf>
    <xf numFmtId="4" fontId="10" fillId="0" borderId="40" xfId="0" applyNumberFormat="1" applyFont="1" applyBorder="1" applyAlignment="1">
      <alignment horizontal="right" vertical="center"/>
    </xf>
    <xf numFmtId="4" fontId="3" fillId="3" borderId="33" xfId="2" applyNumberFormat="1" applyFont="1" applyBorder="1" applyAlignment="1">
      <alignment horizontal="right"/>
    </xf>
    <xf numFmtId="4" fontId="3" fillId="3" borderId="40" xfId="2" applyNumberFormat="1" applyFont="1" applyBorder="1" applyAlignment="1">
      <alignment horizontal="right"/>
    </xf>
    <xf numFmtId="4" fontId="15" fillId="0" borderId="56" xfId="0" applyNumberFormat="1" applyFont="1" applyBorder="1" applyAlignment="1">
      <alignment horizontal="right"/>
    </xf>
    <xf numFmtId="4" fontId="15" fillId="0" borderId="61" xfId="0" applyNumberFormat="1" applyFont="1" applyBorder="1" applyAlignment="1">
      <alignment horizontal="right"/>
    </xf>
    <xf numFmtId="4" fontId="17" fillId="0" borderId="53" xfId="0" applyNumberFormat="1" applyFont="1" applyBorder="1" applyAlignment="1">
      <alignment horizontal="right"/>
    </xf>
    <xf numFmtId="4" fontId="17" fillId="0" borderId="55" xfId="0" applyNumberFormat="1" applyFont="1" applyBorder="1" applyAlignment="1">
      <alignment horizontal="right"/>
    </xf>
    <xf numFmtId="4" fontId="17" fillId="0" borderId="9" xfId="0" applyNumberFormat="1" applyFont="1" applyBorder="1" applyAlignment="1">
      <alignment horizontal="right"/>
    </xf>
    <xf numFmtId="4" fontId="10" fillId="0" borderId="50" xfId="0" applyNumberFormat="1" applyFont="1" applyBorder="1" applyAlignment="1">
      <alignment horizontal="right"/>
    </xf>
    <xf numFmtId="4" fontId="10" fillId="0" borderId="52" xfId="0" applyNumberFormat="1" applyFont="1" applyBorder="1" applyAlignment="1">
      <alignment horizontal="right"/>
    </xf>
    <xf numFmtId="4" fontId="10" fillId="0" borderId="56" xfId="0" applyNumberFormat="1" applyFont="1" applyBorder="1" applyAlignment="1">
      <alignment horizontal="right"/>
    </xf>
    <xf numFmtId="4" fontId="10" fillId="0" borderId="2" xfId="0" applyNumberFormat="1" applyFont="1" applyBorder="1" applyAlignment="1">
      <alignment horizontal="right"/>
    </xf>
    <xf numFmtId="4" fontId="10" fillId="0" borderId="9" xfId="0" applyNumberFormat="1" applyFont="1" applyBorder="1" applyAlignment="1">
      <alignment horizontal="right"/>
    </xf>
    <xf numFmtId="4" fontId="18" fillId="0" borderId="11" xfId="0" applyNumberFormat="1" applyFont="1" applyBorder="1" applyAlignment="1">
      <alignment horizontal="right" wrapText="1"/>
    </xf>
    <xf numFmtId="4" fontId="18" fillId="0" borderId="13" xfId="0" applyNumberFormat="1" applyFont="1" applyBorder="1" applyAlignment="1">
      <alignment horizontal="right" wrapText="1"/>
    </xf>
    <xf numFmtId="4" fontId="21" fillId="0" borderId="11" xfId="0" applyNumberFormat="1" applyFont="1" applyBorder="1" applyAlignment="1">
      <alignment horizontal="right" vertical="center" wrapText="1"/>
    </xf>
    <xf numFmtId="0" fontId="21" fillId="0" borderId="12" xfId="0" applyFont="1" applyBorder="1" applyAlignment="1">
      <alignment horizontal="right" vertical="center" wrapText="1"/>
    </xf>
    <xf numFmtId="0" fontId="21" fillId="0" borderId="9" xfId="0" applyFont="1" applyBorder="1" applyAlignment="1">
      <alignment horizontal="right" vertical="center" wrapText="1"/>
    </xf>
    <xf numFmtId="0" fontId="21" fillId="0" borderId="54"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9" xfId="0" applyFont="1" applyBorder="1" applyAlignment="1">
      <alignment horizontal="left" vertical="center" wrapText="1"/>
    </xf>
    <xf numFmtId="0" fontId="15" fillId="4" borderId="11" xfId="0" applyFont="1" applyFill="1" applyBorder="1" applyAlignment="1">
      <alignment horizontal="center"/>
    </xf>
    <xf numFmtId="0" fontId="15" fillId="4" borderId="12" xfId="0" applyFont="1" applyFill="1" applyBorder="1" applyAlignment="1">
      <alignment horizontal="center"/>
    </xf>
    <xf numFmtId="0" fontId="15" fillId="4" borderId="9" xfId="0" applyFont="1" applyFill="1" applyBorder="1" applyAlignment="1">
      <alignment horizontal="center"/>
    </xf>
    <xf numFmtId="0" fontId="2" fillId="3" borderId="11" xfId="2" applyFont="1" applyBorder="1" applyAlignment="1">
      <alignment horizontal="center" vertical="center"/>
    </xf>
    <xf numFmtId="0" fontId="2" fillId="3" borderId="12" xfId="2" applyFont="1" applyBorder="1" applyAlignment="1">
      <alignment horizontal="center" vertical="center"/>
    </xf>
    <xf numFmtId="0" fontId="2" fillId="3" borderId="9" xfId="2" applyFont="1" applyBorder="1" applyAlignment="1">
      <alignment horizontal="center" vertical="center"/>
    </xf>
    <xf numFmtId="0" fontId="10" fillId="0" borderId="11" xfId="0" applyFont="1" applyBorder="1" applyAlignment="1">
      <alignment horizontal="left" wrapText="1"/>
    </xf>
    <xf numFmtId="0" fontId="10" fillId="0" borderId="12" xfId="0" applyFont="1" applyBorder="1" applyAlignment="1">
      <alignment horizontal="left" wrapText="1"/>
    </xf>
    <xf numFmtId="0" fontId="10" fillId="0" borderId="9" xfId="0" applyFont="1" applyBorder="1" applyAlignment="1">
      <alignment horizontal="left" wrapText="1"/>
    </xf>
    <xf numFmtId="0" fontId="10" fillId="0" borderId="28" xfId="0" applyFont="1" applyBorder="1" applyAlignment="1">
      <alignment horizontal="left"/>
    </xf>
    <xf numFmtId="0" fontId="10" fillId="0" borderId="36" xfId="0" applyFont="1" applyBorder="1" applyAlignment="1">
      <alignment horizontal="left"/>
    </xf>
    <xf numFmtId="0" fontId="10" fillId="0" borderId="37" xfId="0" applyFont="1" applyBorder="1" applyAlignment="1">
      <alignment horizontal="left"/>
    </xf>
    <xf numFmtId="0" fontId="10" fillId="0" borderId="33" xfId="0" applyFont="1" applyBorder="1" applyAlignment="1">
      <alignment horizontal="left"/>
    </xf>
    <xf numFmtId="0" fontId="10" fillId="0" borderId="34" xfId="0" applyFont="1" applyBorder="1" applyAlignment="1">
      <alignment horizontal="left"/>
    </xf>
    <xf numFmtId="0" fontId="10" fillId="0" borderId="35" xfId="0" applyFont="1" applyBorder="1" applyAlignment="1">
      <alignment horizontal="left"/>
    </xf>
    <xf numFmtId="0" fontId="15" fillId="0" borderId="23" xfId="0" applyFont="1" applyBorder="1" applyAlignment="1">
      <alignment horizontal="center"/>
    </xf>
    <xf numFmtId="0" fontId="15" fillId="0" borderId="26" xfId="0" applyFont="1" applyBorder="1" applyAlignment="1">
      <alignment horizontal="center"/>
    </xf>
    <xf numFmtId="0" fontId="17" fillId="0" borderId="28" xfId="0" applyFont="1" applyBorder="1" applyAlignment="1">
      <alignment horizontal="left"/>
    </xf>
    <xf numFmtId="0" fontId="17" fillId="0" borderId="36" xfId="0" applyFont="1" applyBorder="1" applyAlignment="1">
      <alignment horizontal="left"/>
    </xf>
    <xf numFmtId="0" fontId="17" fillId="0" borderId="37" xfId="0" applyFont="1" applyBorder="1" applyAlignment="1">
      <alignment horizontal="left"/>
    </xf>
    <xf numFmtId="0" fontId="17" fillId="0" borderId="11" xfId="0" applyFont="1" applyBorder="1" applyAlignment="1">
      <alignment horizontal="left"/>
    </xf>
    <xf numFmtId="0" fontId="17" fillId="0" borderId="12" xfId="0" applyFont="1" applyBorder="1" applyAlignment="1">
      <alignment horizontal="left"/>
    </xf>
    <xf numFmtId="0" fontId="17" fillId="0" borderId="9" xfId="0" applyFont="1" applyBorder="1" applyAlignment="1">
      <alignment horizontal="left"/>
    </xf>
    <xf numFmtId="0" fontId="18" fillId="0" borderId="29" xfId="0" applyFont="1" applyBorder="1" applyAlignment="1">
      <alignment horizontal="center"/>
    </xf>
    <xf numFmtId="0" fontId="18" fillId="0" borderId="23" xfId="0" applyFont="1" applyBorder="1" applyAlignment="1">
      <alignment horizontal="center"/>
    </xf>
    <xf numFmtId="0" fontId="18" fillId="0" borderId="26" xfId="0" applyFont="1" applyBorder="1" applyAlignment="1">
      <alignment horizontal="center"/>
    </xf>
    <xf numFmtId="4" fontId="18" fillId="0" borderId="29" xfId="0" applyNumberFormat="1" applyFont="1" applyBorder="1" applyAlignment="1">
      <alignment horizontal="right"/>
    </xf>
    <xf numFmtId="0" fontId="0" fillId="0" borderId="30" xfId="0" applyBorder="1" applyAlignment="1">
      <alignment horizontal="left" vertical="center" wrapText="1"/>
    </xf>
    <xf numFmtId="0" fontId="0" fillId="0" borderId="0" xfId="0" applyAlignment="1">
      <alignment horizontal="center" vertical="top"/>
    </xf>
    <xf numFmtId="0" fontId="0" fillId="0" borderId="0" xfId="0" applyAlignment="1">
      <alignment horizontal="center"/>
    </xf>
    <xf numFmtId="0" fontId="16" fillId="0" borderId="0" xfId="0" applyFont="1" applyAlignment="1">
      <alignment horizontal="center" wrapText="1"/>
    </xf>
    <xf numFmtId="0" fontId="10" fillId="0" borderId="11" xfId="0" applyFont="1" applyBorder="1" applyAlignment="1"/>
    <xf numFmtId="0" fontId="10" fillId="0" borderId="12" xfId="0" applyFont="1" applyBorder="1" applyAlignment="1"/>
    <xf numFmtId="0" fontId="10" fillId="0" borderId="9" xfId="0" applyFont="1" applyBorder="1" applyAlignment="1"/>
    <xf numFmtId="0" fontId="18" fillId="0" borderId="44" xfId="0" applyFont="1" applyBorder="1" applyAlignment="1">
      <alignment horizontal="center"/>
    </xf>
    <xf numFmtId="0" fontId="18" fillId="0" borderId="32" xfId="0" applyFont="1" applyBorder="1" applyAlignment="1">
      <alignment horizontal="center"/>
    </xf>
    <xf numFmtId="0" fontId="18" fillId="0" borderId="45" xfId="0" applyFont="1" applyBorder="1" applyAlignment="1">
      <alignment horizontal="center"/>
    </xf>
    <xf numFmtId="4" fontId="19" fillId="0" borderId="44" xfId="0" applyNumberFormat="1" applyFont="1" applyBorder="1" applyAlignment="1">
      <alignment horizontal="right"/>
    </xf>
    <xf numFmtId="4" fontId="19" fillId="0" borderId="59" xfId="0" applyNumberFormat="1" applyFont="1" applyBorder="1" applyAlignment="1">
      <alignment horizontal="right"/>
    </xf>
    <xf numFmtId="0" fontId="10" fillId="0" borderId="50" xfId="0" applyFont="1" applyBorder="1" applyAlignment="1"/>
    <xf numFmtId="0" fontId="10" fillId="0" borderId="51" xfId="0" applyFont="1" applyBorder="1" applyAlignment="1"/>
    <xf numFmtId="0" fontId="10" fillId="0" borderId="52" xfId="0" applyFont="1" applyBorder="1" applyAlignment="1"/>
    <xf numFmtId="4" fontId="10" fillId="0" borderId="62" xfId="0" applyNumberFormat="1" applyFont="1" applyBorder="1" applyAlignment="1">
      <alignment horizontal="right"/>
    </xf>
    <xf numFmtId="0" fontId="10" fillId="0" borderId="53" xfId="0" applyFont="1" applyBorder="1" applyAlignment="1"/>
    <xf numFmtId="0" fontId="10" fillId="0" borderId="54" xfId="0" applyFont="1" applyBorder="1" applyAlignment="1"/>
    <xf numFmtId="0" fontId="10" fillId="0" borderId="1" xfId="0" applyFont="1" applyBorder="1" applyAlignment="1"/>
    <xf numFmtId="4" fontId="10" fillId="0" borderId="55" xfId="0" applyNumberFormat="1" applyFont="1" applyBorder="1" applyAlignment="1">
      <alignment horizontal="right"/>
    </xf>
    <xf numFmtId="0" fontId="3" fillId="3" borderId="33" xfId="2" applyFont="1" applyBorder="1" applyAlignment="1">
      <alignment horizontal="center"/>
    </xf>
    <xf numFmtId="0" fontId="3" fillId="3" borderId="34" xfId="2" applyFont="1" applyBorder="1" applyAlignment="1">
      <alignment horizontal="center"/>
    </xf>
    <xf numFmtId="0" fontId="3" fillId="3" borderId="35" xfId="2" applyFont="1" applyBorder="1" applyAlignment="1">
      <alignment horizontal="center"/>
    </xf>
    <xf numFmtId="0" fontId="15" fillId="0" borderId="0" xfId="0" applyFont="1" applyBorder="1" applyAlignment="1">
      <alignment horizontal="center"/>
    </xf>
    <xf numFmtId="0" fontId="15" fillId="0" borderId="2" xfId="0" applyFont="1" applyBorder="1" applyAlignment="1">
      <alignment horizontal="center"/>
    </xf>
    <xf numFmtId="0" fontId="15" fillId="0" borderId="12" xfId="0" applyFont="1" applyBorder="1" applyAlignment="1">
      <alignment horizontal="left"/>
    </xf>
    <xf numFmtId="0" fontId="15" fillId="0" borderId="9" xfId="0" applyFont="1" applyBorder="1" applyAlignment="1">
      <alignment horizontal="left"/>
    </xf>
    <xf numFmtId="0" fontId="10" fillId="0" borderId="50" xfId="0" applyFont="1" applyBorder="1" applyAlignment="1">
      <alignment horizontal="left"/>
    </xf>
    <xf numFmtId="0" fontId="10" fillId="0" borderId="51" xfId="0" applyFont="1" applyBorder="1" applyAlignment="1">
      <alignment horizontal="left"/>
    </xf>
    <xf numFmtId="0" fontId="10" fillId="0" borderId="52" xfId="0" applyFont="1" applyBorder="1" applyAlignment="1">
      <alignment horizontal="left"/>
    </xf>
    <xf numFmtId="0" fontId="15" fillId="0" borderId="22" xfId="0" applyFont="1" applyBorder="1" applyAlignment="1">
      <alignment horizontal="center"/>
    </xf>
    <xf numFmtId="0" fontId="15" fillId="0" borderId="27" xfId="0" applyFont="1" applyBorder="1" applyAlignment="1">
      <alignment horizontal="center"/>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9" xfId="0" applyFont="1" applyBorder="1" applyAlignment="1">
      <alignment horizontal="center" wrapText="1"/>
    </xf>
    <xf numFmtId="0" fontId="29" fillId="0" borderId="33" xfId="3" applyFont="1" applyBorder="1" applyAlignment="1">
      <alignment horizontal="center" vertical="center" wrapText="1"/>
    </xf>
    <xf numFmtId="0" fontId="29" fillId="0" borderId="34" xfId="3" applyFont="1" applyBorder="1" applyAlignment="1">
      <alignment horizontal="center" vertical="center" wrapText="1"/>
    </xf>
    <xf numFmtId="0" fontId="29" fillId="0" borderId="35" xfId="3" applyFont="1" applyBorder="1" applyAlignment="1">
      <alignment horizontal="center" vertical="center" wrapText="1"/>
    </xf>
    <xf numFmtId="0" fontId="21" fillId="0" borderId="0" xfId="0" applyFont="1" applyAlignment="1">
      <alignment horizontal="center" wrapText="1"/>
    </xf>
    <xf numFmtId="0" fontId="21" fillId="0" borderId="0" xfId="0" applyFont="1" applyAlignment="1">
      <alignment horizontal="left" vertical="center"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9" xfId="0" applyFont="1" applyBorder="1" applyAlignment="1">
      <alignment horizontal="center"/>
    </xf>
    <xf numFmtId="2" fontId="10" fillId="0" borderId="11" xfId="0" applyNumberFormat="1" applyFont="1" applyBorder="1" applyAlignment="1">
      <alignment horizontal="right"/>
    </xf>
    <xf numFmtId="2" fontId="10" fillId="0" borderId="13" xfId="0" applyNumberFormat="1" applyFont="1" applyBorder="1" applyAlignment="1">
      <alignment horizontal="right"/>
    </xf>
    <xf numFmtId="0" fontId="10" fillId="4" borderId="28" xfId="1" applyFont="1" applyFill="1" applyBorder="1" applyAlignment="1">
      <alignment horizontal="center" vertical="center"/>
    </xf>
    <xf numFmtId="0" fontId="10" fillId="4" borderId="36" xfId="1" applyFont="1" applyFill="1" applyBorder="1" applyAlignment="1">
      <alignment horizontal="center" vertical="center"/>
    </xf>
    <xf numFmtId="0" fontId="10" fillId="4" borderId="37" xfId="1" applyFont="1" applyFill="1" applyBorder="1" applyAlignment="1">
      <alignment horizontal="center" vertical="center"/>
    </xf>
    <xf numFmtId="0" fontId="10" fillId="4" borderId="38" xfId="1" applyFont="1" applyFill="1" applyBorder="1" applyAlignment="1">
      <alignment horizontal="center" vertical="center"/>
    </xf>
    <xf numFmtId="164" fontId="15" fillId="3" borderId="33" xfId="2" applyNumberFormat="1" applyFont="1" applyBorder="1" applyAlignment="1">
      <alignment horizontal="right"/>
    </xf>
    <xf numFmtId="164" fontId="15" fillId="3" borderId="40" xfId="2" applyNumberFormat="1" applyFont="1" applyBorder="1" applyAlignment="1">
      <alignment horizontal="right"/>
    </xf>
    <xf numFmtId="0" fontId="17" fillId="3" borderId="11" xfId="2" applyFont="1" applyBorder="1" applyAlignment="1">
      <alignment horizontal="center" vertical="center"/>
    </xf>
    <xf numFmtId="0" fontId="17" fillId="3" borderId="9" xfId="2" applyFont="1" applyBorder="1" applyAlignment="1">
      <alignment horizontal="center" vertical="center"/>
    </xf>
    <xf numFmtId="0" fontId="15" fillId="3" borderId="33" xfId="2" applyFont="1" applyBorder="1" applyAlignment="1">
      <alignment horizontal="center"/>
    </xf>
    <xf numFmtId="0" fontId="15" fillId="3" borderId="34" xfId="2" applyFont="1" applyBorder="1" applyAlignment="1">
      <alignment horizontal="center"/>
    </xf>
    <xf numFmtId="0" fontId="15" fillId="3" borderId="35" xfId="2" applyFont="1" applyBorder="1" applyAlignment="1">
      <alignment horizontal="center"/>
    </xf>
    <xf numFmtId="0" fontId="10" fillId="3" borderId="11" xfId="2" applyFont="1" applyBorder="1" applyAlignment="1">
      <alignment horizontal="center" vertical="center"/>
    </xf>
    <xf numFmtId="0" fontId="10" fillId="3" borderId="12" xfId="2" applyFont="1" applyBorder="1" applyAlignment="1">
      <alignment horizontal="center" vertical="center"/>
    </xf>
    <xf numFmtId="0" fontId="10" fillId="3" borderId="9" xfId="2" applyFont="1" applyBorder="1" applyAlignment="1">
      <alignment horizontal="center" vertical="center"/>
    </xf>
    <xf numFmtId="0" fontId="27" fillId="0" borderId="33" xfId="3" applyFont="1" applyBorder="1" applyAlignment="1">
      <alignment horizontal="center" vertical="center"/>
    </xf>
    <xf numFmtId="0" fontId="27" fillId="0" borderId="34" xfId="3" applyFont="1" applyBorder="1" applyAlignment="1">
      <alignment horizontal="center" vertical="center"/>
    </xf>
    <xf numFmtId="0" fontId="27" fillId="0" borderId="35" xfId="3" applyFont="1" applyBorder="1" applyAlignment="1">
      <alignment horizontal="center" vertical="center"/>
    </xf>
    <xf numFmtId="0" fontId="26" fillId="0" borderId="33" xfId="3" applyFont="1" applyBorder="1" applyAlignment="1">
      <alignment horizontal="center"/>
    </xf>
    <xf numFmtId="0" fontId="26" fillId="0" borderId="35" xfId="3" applyFont="1" applyBorder="1" applyAlignment="1">
      <alignment horizontal="center"/>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9" xfId="0" applyFont="1" applyBorder="1" applyAlignment="1">
      <alignment horizontal="left" vertical="top"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9" xfId="0" applyFont="1" applyBorder="1" applyAlignment="1">
      <alignment horizontal="left" vertical="center" wrapText="1"/>
    </xf>
    <xf numFmtId="0" fontId="10" fillId="0" borderId="29" xfId="0" applyFont="1" applyBorder="1" applyAlignment="1">
      <alignment horizontal="left"/>
    </xf>
    <xf numFmtId="0" fontId="10" fillId="0" borderId="23" xfId="0" applyFont="1" applyBorder="1" applyAlignment="1">
      <alignment horizontal="left"/>
    </xf>
    <xf numFmtId="0" fontId="10" fillId="0" borderId="26" xfId="0" applyFont="1" applyBorder="1" applyAlignment="1">
      <alignment horizontal="left"/>
    </xf>
    <xf numFmtId="0" fontId="0" fillId="0" borderId="0" xfId="0" applyFont="1" applyAlignment="1">
      <alignment horizontal="left" vertical="top" wrapText="1"/>
    </xf>
    <xf numFmtId="0" fontId="0" fillId="0" borderId="0" xfId="0" applyAlignment="1">
      <alignment horizontal="left" vertical="center" wrapText="1"/>
    </xf>
    <xf numFmtId="0" fontId="0" fillId="0" borderId="0" xfId="0" applyFont="1" applyAlignment="1">
      <alignment horizontal="left" vertical="center" wrapText="1"/>
    </xf>
    <xf numFmtId="0" fontId="12" fillId="0" borderId="0" xfId="0" applyFont="1" applyAlignment="1">
      <alignment horizontal="center"/>
    </xf>
    <xf numFmtId="4" fontId="15" fillId="3" borderId="29" xfId="2" applyNumberFormat="1" applyFont="1" applyBorder="1" applyAlignment="1">
      <alignment horizontal="right"/>
    </xf>
    <xf numFmtId="4" fontId="15" fillId="3" borderId="27" xfId="2" applyNumberFormat="1" applyFont="1" applyBorder="1" applyAlignment="1">
      <alignment horizontal="right"/>
    </xf>
    <xf numFmtId="0" fontId="15" fillId="3" borderId="29" xfId="2" applyFont="1" applyBorder="1" applyAlignment="1">
      <alignment horizontal="center"/>
    </xf>
    <xf numFmtId="0" fontId="15" fillId="3" borderId="23" xfId="2" applyFont="1" applyBorder="1" applyAlignment="1">
      <alignment horizontal="center"/>
    </xf>
    <xf numFmtId="0" fontId="15" fillId="3" borderId="26" xfId="2" applyFont="1" applyBorder="1" applyAlignment="1">
      <alignment horizontal="center"/>
    </xf>
    <xf numFmtId="0" fontId="16" fillId="0" borderId="0" xfId="0" applyFont="1" applyAlignment="1">
      <alignment horizontal="center" vertical="center" wrapText="1"/>
    </xf>
    <xf numFmtId="0" fontId="12" fillId="0" borderId="0" xfId="0" applyFont="1" applyAlignment="1">
      <alignment horizontal="center" wrapText="1"/>
    </xf>
    <xf numFmtId="0" fontId="11"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12" fillId="0" borderId="0" xfId="0" applyFont="1" applyAlignment="1">
      <alignment horizontal="center" vertical="center" wrapText="1"/>
    </xf>
    <xf numFmtId="0" fontId="14" fillId="0" borderId="33" xfId="3" applyFont="1" applyBorder="1" applyAlignment="1">
      <alignment horizontal="center" wrapText="1"/>
    </xf>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3" xfId="3" applyFont="1" applyBorder="1" applyAlignment="1">
      <alignment horizontal="center" vertical="center"/>
    </xf>
    <xf numFmtId="0" fontId="14" fillId="0" borderId="34" xfId="3" applyFont="1" applyBorder="1" applyAlignment="1">
      <alignment horizontal="center" vertical="center"/>
    </xf>
    <xf numFmtId="0" fontId="14" fillId="0" borderId="35" xfId="3" applyFont="1" applyBorder="1" applyAlignment="1">
      <alignment horizontal="center" vertical="center"/>
    </xf>
    <xf numFmtId="0" fontId="17" fillId="0" borderId="22" xfId="0" applyFont="1" applyBorder="1" applyAlignment="1">
      <alignment horizontal="left"/>
    </xf>
    <xf numFmtId="0" fontId="17" fillId="0" borderId="23" xfId="0" applyFont="1" applyBorder="1" applyAlignment="1">
      <alignment horizontal="left"/>
    </xf>
    <xf numFmtId="0" fontId="17" fillId="0" borderId="26" xfId="0" applyFont="1" applyBorder="1" applyAlignment="1">
      <alignment horizontal="left"/>
    </xf>
    <xf numFmtId="0" fontId="15" fillId="0" borderId="23" xfId="0" applyFont="1" applyBorder="1" applyAlignment="1">
      <alignment horizontal="center" vertical="top" wrapText="1"/>
    </xf>
    <xf numFmtId="0" fontId="15" fillId="0" borderId="26" xfId="0" applyFont="1" applyBorder="1" applyAlignment="1">
      <alignment horizontal="center" vertical="top" wrapText="1"/>
    </xf>
    <xf numFmtId="0" fontId="3" fillId="3" borderId="29" xfId="2" applyFont="1" applyBorder="1" applyAlignment="1">
      <alignment horizontal="center"/>
    </xf>
    <xf numFmtId="0" fontId="3" fillId="3" borderId="23" xfId="2" applyFont="1" applyBorder="1" applyAlignment="1">
      <alignment horizontal="center"/>
    </xf>
    <xf numFmtId="0" fontId="3" fillId="3" borderId="26" xfId="2" applyFont="1" applyBorder="1" applyAlignment="1">
      <alignment horizontal="center"/>
    </xf>
    <xf numFmtId="0" fontId="3" fillId="3" borderId="44" xfId="2" applyFont="1" applyBorder="1" applyAlignment="1">
      <alignment horizontal="center"/>
    </xf>
    <xf numFmtId="0" fontId="3" fillId="3" borderId="32" xfId="2" applyFont="1" applyBorder="1" applyAlignment="1">
      <alignment horizontal="center"/>
    </xf>
    <xf numFmtId="0" fontId="3" fillId="3" borderId="45" xfId="2" applyFont="1" applyBorder="1" applyAlignment="1">
      <alignment horizontal="center"/>
    </xf>
    <xf numFmtId="0" fontId="14" fillId="0" borderId="33" xfId="3" applyFont="1" applyBorder="1" applyAlignment="1">
      <alignment horizontal="center" vertical="center" wrapText="1"/>
    </xf>
    <xf numFmtId="0" fontId="14" fillId="0" borderId="34" xfId="3" applyFont="1" applyBorder="1" applyAlignment="1">
      <alignment horizontal="center" vertical="center" wrapText="1"/>
    </xf>
    <xf numFmtId="0" fontId="14" fillId="0" borderId="35" xfId="3" applyFont="1" applyBorder="1" applyAlignment="1">
      <alignment horizontal="center" vertical="center" wrapText="1"/>
    </xf>
    <xf numFmtId="0" fontId="17" fillId="0" borderId="28" xfId="0" applyFont="1" applyBorder="1" applyAlignment="1">
      <alignment horizontal="left" vertical="top"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15" fillId="0" borderId="22" xfId="0" applyFont="1" applyBorder="1" applyAlignment="1">
      <alignment horizontal="center" vertical="top" wrapText="1"/>
    </xf>
    <xf numFmtId="0" fontId="18" fillId="0" borderId="22" xfId="0" applyFont="1" applyBorder="1" applyAlignment="1">
      <alignment horizontal="center"/>
    </xf>
    <xf numFmtId="0" fontId="18" fillId="0" borderId="27" xfId="0" applyFont="1" applyBorder="1" applyAlignment="1">
      <alignment horizontal="center"/>
    </xf>
    <xf numFmtId="0" fontId="3"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7" fillId="0" borderId="0" xfId="0" applyFont="1" applyAlignment="1">
      <alignment horizontal="center" vertical="center"/>
    </xf>
    <xf numFmtId="0" fontId="21" fillId="0" borderId="0" xfId="0" applyFont="1" applyAlignment="1">
      <alignment horizontal="left" vertical="top" wrapText="1"/>
    </xf>
    <xf numFmtId="0" fontId="23" fillId="0" borderId="0" xfId="0" applyFont="1" applyAlignment="1">
      <alignment horizontal="center" vertical="center" wrapText="1"/>
    </xf>
    <xf numFmtId="0" fontId="21" fillId="0" borderId="0" xfId="0" applyFont="1" applyAlignment="1">
      <alignment horizontal="center" vertical="center" wrapText="1"/>
    </xf>
    <xf numFmtId="0" fontId="22" fillId="0" borderId="0" xfId="3" applyFont="1" applyAlignment="1">
      <alignment horizontal="center"/>
    </xf>
    <xf numFmtId="0" fontId="21" fillId="0" borderId="0" xfId="0" applyFont="1" applyAlignment="1">
      <alignment horizontal="left" vertical="top"/>
    </xf>
    <xf numFmtId="0" fontId="10" fillId="0" borderId="44" xfId="0" applyFont="1" applyBorder="1" applyAlignment="1">
      <alignment horizontal="left"/>
    </xf>
    <xf numFmtId="0" fontId="10" fillId="0" borderId="32" xfId="0" applyFont="1" applyBorder="1" applyAlignment="1">
      <alignment horizontal="left"/>
    </xf>
    <xf numFmtId="0" fontId="10" fillId="0" borderId="45" xfId="0" applyFont="1" applyBorder="1" applyAlignment="1">
      <alignment horizontal="left"/>
    </xf>
    <xf numFmtId="0" fontId="23" fillId="0" borderId="22" xfId="0" applyFont="1" applyBorder="1" applyAlignment="1">
      <alignment horizontal="center" vertical="top" wrapText="1"/>
    </xf>
    <xf numFmtId="0" fontId="23" fillId="0" borderId="23" xfId="0" applyFont="1" applyBorder="1" applyAlignment="1">
      <alignment horizontal="center" vertical="top" wrapText="1"/>
    </xf>
    <xf numFmtId="0" fontId="23" fillId="0" borderId="26" xfId="0" applyFont="1" applyBorder="1" applyAlignment="1">
      <alignment horizontal="center" vertical="top" wrapText="1"/>
    </xf>
    <xf numFmtId="0" fontId="23" fillId="0" borderId="23" xfId="0" applyFont="1" applyBorder="1" applyAlignment="1">
      <alignment horizontal="center" vertical="top"/>
    </xf>
    <xf numFmtId="0" fontId="23" fillId="0" borderId="27" xfId="0" applyFont="1" applyBorder="1" applyAlignment="1">
      <alignment horizontal="center" vertical="top"/>
    </xf>
    <xf numFmtId="0" fontId="24" fillId="0" borderId="47" xfId="0" applyFont="1" applyBorder="1" applyAlignment="1">
      <alignment horizontal="left" vertical="top" wrapText="1"/>
    </xf>
    <xf numFmtId="0" fontId="24" fillId="0" borderId="36" xfId="0" applyFont="1" applyBorder="1" applyAlignment="1">
      <alignment horizontal="left" vertical="top" wrapText="1"/>
    </xf>
    <xf numFmtId="0" fontId="24" fillId="0" borderId="37" xfId="0" applyFont="1" applyBorder="1" applyAlignment="1">
      <alignment horizontal="left" vertical="top" wrapText="1"/>
    </xf>
    <xf numFmtId="0" fontId="21" fillId="0" borderId="48" xfId="0" applyFont="1" applyBorder="1" applyAlignment="1">
      <alignment horizontal="left" vertical="top" wrapText="1"/>
    </xf>
    <xf numFmtId="0" fontId="21" fillId="0" borderId="12" xfId="0" applyFont="1" applyBorder="1" applyAlignment="1">
      <alignment horizontal="left" vertical="top" wrapText="1"/>
    </xf>
    <xf numFmtId="0" fontId="21" fillId="0" borderId="9" xfId="0" applyFont="1" applyBorder="1" applyAlignment="1">
      <alignment horizontal="left" vertical="top" wrapText="1"/>
    </xf>
    <xf numFmtId="0" fontId="24" fillId="0" borderId="48" xfId="0" applyFont="1" applyBorder="1" applyAlignment="1">
      <alignment horizontal="left" vertical="top" wrapText="1"/>
    </xf>
    <xf numFmtId="0" fontId="25" fillId="0" borderId="12" xfId="0" applyFont="1" applyBorder="1" applyAlignment="1">
      <alignment horizontal="left" vertical="top" wrapText="1"/>
    </xf>
    <xf numFmtId="0" fontId="25" fillId="0" borderId="9" xfId="0" applyFont="1" applyBorder="1" applyAlignment="1">
      <alignment horizontal="left" vertical="top" wrapText="1"/>
    </xf>
    <xf numFmtId="4" fontId="24" fillId="0" borderId="28" xfId="0" applyNumberFormat="1" applyFont="1" applyBorder="1" applyAlignment="1">
      <alignment vertical="top"/>
    </xf>
    <xf numFmtId="0" fontId="24" fillId="0" borderId="36" xfId="0" applyFont="1" applyBorder="1" applyAlignment="1">
      <alignment vertical="top"/>
    </xf>
    <xf numFmtId="0" fontId="24" fillId="0" borderId="38" xfId="0" applyFont="1" applyBorder="1" applyAlignment="1">
      <alignment vertical="top"/>
    </xf>
    <xf numFmtId="4" fontId="21" fillId="0" borderId="11" xfId="0" applyNumberFormat="1"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4" fontId="21" fillId="0" borderId="12" xfId="0" applyNumberFormat="1" applyFont="1" applyBorder="1" applyAlignment="1">
      <alignment horizontal="left" vertical="top"/>
    </xf>
    <xf numFmtId="4" fontId="21" fillId="0" borderId="13" xfId="0" applyNumberFormat="1" applyFont="1" applyBorder="1" applyAlignment="1">
      <alignment horizontal="left" vertical="top"/>
    </xf>
    <xf numFmtId="4" fontId="24" fillId="0" borderId="11" xfId="0" applyNumberFormat="1" applyFont="1" applyBorder="1" applyAlignment="1">
      <alignment horizontal="right" vertical="top"/>
    </xf>
    <xf numFmtId="0" fontId="24" fillId="0" borderId="12" xfId="0" applyFont="1" applyBorder="1" applyAlignment="1">
      <alignment horizontal="right" vertical="top"/>
    </xf>
    <xf numFmtId="0" fontId="24" fillId="0" borderId="13" xfId="0" applyFont="1" applyBorder="1" applyAlignment="1">
      <alignment horizontal="right" vertical="top"/>
    </xf>
    <xf numFmtId="0" fontId="24" fillId="0" borderId="12" xfId="0" applyFont="1" applyBorder="1" applyAlignment="1">
      <alignment horizontal="left" vertical="top" wrapText="1"/>
    </xf>
    <xf numFmtId="0" fontId="24" fillId="0" borderId="9" xfId="0" applyFont="1" applyBorder="1" applyAlignment="1">
      <alignment horizontal="left" vertical="top" wrapText="1"/>
    </xf>
    <xf numFmtId="2" fontId="24" fillId="0" borderId="11" xfId="0" applyNumberFormat="1" applyFont="1" applyBorder="1" applyAlignment="1">
      <alignment horizontal="right" vertical="top"/>
    </xf>
    <xf numFmtId="2" fontId="24" fillId="0" borderId="12" xfId="0" applyNumberFormat="1" applyFont="1" applyBorder="1" applyAlignment="1">
      <alignment horizontal="right" vertical="top"/>
    </xf>
    <xf numFmtId="2" fontId="24" fillId="0" borderId="13" xfId="0" applyNumberFormat="1" applyFont="1" applyBorder="1" applyAlignment="1">
      <alignment horizontal="right" vertical="top"/>
    </xf>
    <xf numFmtId="0" fontId="10" fillId="0" borderId="57" xfId="0" applyFont="1" applyBorder="1" applyAlignment="1">
      <alignment horizontal="left"/>
    </xf>
    <xf numFmtId="0" fontId="10" fillId="0" borderId="30" xfId="0" applyFont="1" applyBorder="1" applyAlignment="1">
      <alignment horizontal="left"/>
    </xf>
    <xf numFmtId="0" fontId="10" fillId="0" borderId="46" xfId="0" applyFont="1" applyBorder="1" applyAlignment="1">
      <alignment horizontal="left"/>
    </xf>
  </cellXfs>
  <cellStyles count="4">
    <cellStyle name="20% - Accent2" xfId="1" builtinId="34"/>
    <cellStyle name="40% - Accent2" xfId="2" builtinId="35"/>
    <cellStyle name="Normal" xfId="0" builtinId="0"/>
    <cellStyle name="Normal 4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7</xdr:row>
      <xdr:rowOff>38100</xdr:rowOff>
    </xdr:from>
    <xdr:to>
      <xdr:col>6</xdr:col>
      <xdr:colOff>390525</xdr:colOff>
      <xdr:row>8</xdr:row>
      <xdr:rowOff>819150</xdr:rowOff>
    </xdr:to>
    <xdr:pic>
      <xdr:nvPicPr>
        <xdr:cNvPr id="2" name="Picture 1" descr="PodgoricaCoat"/>
        <xdr:cNvPicPr/>
      </xdr:nvPicPr>
      <xdr:blipFill>
        <a:blip xmlns:r="http://schemas.openxmlformats.org/officeDocument/2006/relationships" r:embed="rId1" cstate="print"/>
        <a:srcRect/>
        <a:stretch>
          <a:fillRect/>
        </a:stretch>
      </xdr:blipFill>
      <xdr:spPr bwMode="auto">
        <a:xfrm>
          <a:off x="2228850" y="2333625"/>
          <a:ext cx="1200150"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362"/>
  <sheetViews>
    <sheetView tabSelected="1" topLeftCell="A291" workbookViewId="0">
      <selection activeCell="B358" sqref="B358:J358"/>
    </sheetView>
  </sheetViews>
  <sheetFormatPr defaultRowHeight="15"/>
  <cols>
    <col min="1" max="1" width="0.140625" customWidth="1"/>
    <col min="2" max="2" width="10.28515625" customWidth="1"/>
    <col min="3" max="3" width="9.85546875" customWidth="1"/>
    <col min="8" max="8" width="9.7109375" customWidth="1"/>
    <col min="9" max="9" width="9.140625" customWidth="1"/>
    <col min="10" max="10" width="10.5703125" customWidth="1"/>
    <col min="11" max="11" width="9.140625" customWidth="1"/>
  </cols>
  <sheetData>
    <row r="2" spans="2:10" ht="84.75" customHeight="1">
      <c r="B2" s="1"/>
      <c r="C2" s="289" t="s">
        <v>91</v>
      </c>
      <c r="D2" s="289"/>
      <c r="E2" s="289"/>
      <c r="F2" s="289"/>
      <c r="G2" s="289"/>
      <c r="H2" s="289"/>
      <c r="I2" s="289"/>
      <c r="J2" s="1"/>
    </row>
    <row r="6" spans="2:10" ht="21">
      <c r="B6" s="2"/>
      <c r="C6" s="2"/>
      <c r="D6" s="2"/>
      <c r="E6" s="2"/>
      <c r="F6" s="2"/>
      <c r="G6" s="290" t="s">
        <v>0</v>
      </c>
      <c r="H6" s="290"/>
      <c r="I6" s="290"/>
      <c r="J6" s="290"/>
    </row>
    <row r="9" spans="2:10" ht="78.75" customHeight="1">
      <c r="E9" s="177"/>
      <c r="F9" s="177"/>
      <c r="G9" s="177"/>
    </row>
    <row r="10" spans="2:10" ht="66" customHeight="1">
      <c r="B10" s="291" t="s">
        <v>90</v>
      </c>
      <c r="C10" s="292"/>
      <c r="D10" s="292"/>
      <c r="E10" s="292"/>
      <c r="F10" s="292"/>
      <c r="G10" s="292"/>
      <c r="H10" s="292"/>
      <c r="I10" s="292"/>
      <c r="J10" s="292"/>
    </row>
    <row r="11" spans="2:10" ht="30.75" customHeight="1">
      <c r="B11" s="24"/>
      <c r="C11" s="291" t="s">
        <v>136</v>
      </c>
      <c r="D11" s="291"/>
      <c r="E11" s="291"/>
      <c r="F11" s="291"/>
      <c r="G11" s="291"/>
      <c r="H11" s="291"/>
      <c r="I11" s="291"/>
    </row>
    <row r="23" spans="2:10" ht="21" customHeight="1">
      <c r="B23" s="4"/>
      <c r="C23" s="4"/>
      <c r="D23" s="78" t="s">
        <v>137</v>
      </c>
      <c r="E23" s="78"/>
      <c r="F23" s="78"/>
      <c r="G23" s="78"/>
      <c r="H23" s="78"/>
      <c r="I23" s="4"/>
      <c r="J23" s="4"/>
    </row>
    <row r="29" spans="2:10" ht="111" customHeight="1"/>
    <row r="30" spans="2:10">
      <c r="B30" s="293" t="s">
        <v>157</v>
      </c>
      <c r="C30" s="293"/>
      <c r="D30" s="293"/>
      <c r="E30" s="293"/>
      <c r="F30" s="293"/>
      <c r="G30" s="293"/>
      <c r="H30" s="293"/>
      <c r="I30" s="293"/>
      <c r="J30" s="293"/>
    </row>
    <row r="31" spans="2:10">
      <c r="B31" s="293"/>
      <c r="C31" s="293"/>
      <c r="D31" s="293"/>
      <c r="E31" s="293"/>
      <c r="F31" s="293"/>
      <c r="G31" s="293"/>
      <c r="H31" s="293"/>
      <c r="I31" s="293"/>
      <c r="J31" s="293"/>
    </row>
    <row r="32" spans="2:10" ht="15" customHeight="1">
      <c r="B32" s="293"/>
      <c r="C32" s="293"/>
      <c r="D32" s="293"/>
      <c r="E32" s="293"/>
      <c r="F32" s="293"/>
      <c r="G32" s="293"/>
      <c r="H32" s="293"/>
      <c r="I32" s="293"/>
      <c r="J32" s="293"/>
    </row>
    <row r="33" spans="1:10">
      <c r="B33" s="293"/>
      <c r="C33" s="293"/>
      <c r="D33" s="293"/>
      <c r="E33" s="293"/>
      <c r="F33" s="293"/>
      <c r="G33" s="293"/>
      <c r="H33" s="293"/>
      <c r="I33" s="293"/>
      <c r="J33" s="293"/>
    </row>
    <row r="34" spans="1:10">
      <c r="B34" s="293"/>
      <c r="C34" s="293"/>
      <c r="D34" s="293"/>
      <c r="E34" s="293"/>
      <c r="F34" s="293"/>
      <c r="G34" s="293"/>
      <c r="H34" s="293"/>
      <c r="I34" s="293"/>
      <c r="J34" s="293"/>
    </row>
    <row r="35" spans="1:10">
      <c r="B35" s="293"/>
      <c r="C35" s="293"/>
      <c r="D35" s="293"/>
      <c r="E35" s="293"/>
      <c r="F35" s="293"/>
      <c r="G35" s="293"/>
      <c r="H35" s="293"/>
      <c r="I35" s="293"/>
      <c r="J35" s="293"/>
    </row>
    <row r="36" spans="1:10">
      <c r="B36" s="293"/>
      <c r="C36" s="293"/>
      <c r="D36" s="293"/>
      <c r="E36" s="293"/>
      <c r="F36" s="293"/>
      <c r="G36" s="293"/>
      <c r="H36" s="293"/>
      <c r="I36" s="293"/>
      <c r="J36" s="293"/>
    </row>
    <row r="37" spans="1:10">
      <c r="B37" s="293"/>
      <c r="C37" s="293"/>
      <c r="D37" s="293"/>
      <c r="E37" s="293"/>
      <c r="F37" s="293"/>
      <c r="G37" s="293"/>
      <c r="H37" s="293"/>
      <c r="I37" s="293"/>
      <c r="J37" s="293"/>
    </row>
    <row r="38" spans="1:10" ht="1.5" customHeight="1">
      <c r="B38" s="293"/>
      <c r="C38" s="293"/>
      <c r="D38" s="293"/>
      <c r="E38" s="293"/>
      <c r="F38" s="293"/>
      <c r="G38" s="293"/>
      <c r="H38" s="293"/>
      <c r="I38" s="293"/>
      <c r="J38" s="293"/>
    </row>
    <row r="39" spans="1:10" ht="15" hidden="1" customHeight="1">
      <c r="B39" s="293"/>
      <c r="C39" s="293"/>
      <c r="D39" s="293"/>
      <c r="E39" s="293"/>
      <c r="F39" s="293"/>
      <c r="G39" s="293"/>
      <c r="H39" s="293"/>
      <c r="I39" s="293"/>
      <c r="J39" s="293"/>
    </row>
    <row r="40" spans="1:10" ht="15" hidden="1" customHeight="1">
      <c r="B40" s="293"/>
      <c r="C40" s="293"/>
      <c r="D40" s="293"/>
      <c r="E40" s="293"/>
      <c r="F40" s="293"/>
      <c r="G40" s="293"/>
      <c r="H40" s="293"/>
      <c r="I40" s="293"/>
      <c r="J40" s="293"/>
    </row>
    <row r="41" spans="1:10">
      <c r="B41" s="294" t="s">
        <v>138</v>
      </c>
      <c r="C41" s="295"/>
      <c r="D41" s="295"/>
      <c r="E41" s="295"/>
      <c r="F41" s="295"/>
      <c r="G41" s="295"/>
      <c r="H41" s="295"/>
      <c r="I41" s="295"/>
      <c r="J41" s="295"/>
    </row>
    <row r="42" spans="1:10" ht="21.75" customHeight="1">
      <c r="B42" s="295"/>
      <c r="C42" s="295"/>
      <c r="D42" s="295"/>
      <c r="E42" s="295"/>
      <c r="F42" s="295"/>
      <c r="G42" s="295"/>
      <c r="H42" s="295"/>
      <c r="I42" s="295"/>
      <c r="J42" s="295"/>
    </row>
    <row r="43" spans="1:10" ht="18.75">
      <c r="B43" s="296" t="s">
        <v>1</v>
      </c>
      <c r="C43" s="296"/>
      <c r="D43" s="3"/>
      <c r="E43" s="3"/>
      <c r="F43" s="3"/>
    </row>
    <row r="44" spans="1:10" ht="16.5">
      <c r="F44" s="42" t="s">
        <v>2</v>
      </c>
    </row>
    <row r="45" spans="1:10" ht="44.25" customHeight="1" thickBot="1">
      <c r="B45" s="293" t="s">
        <v>139</v>
      </c>
      <c r="C45" s="297"/>
      <c r="D45" s="297"/>
      <c r="E45" s="297"/>
      <c r="F45" s="297"/>
      <c r="G45" s="297"/>
      <c r="H45" s="297"/>
      <c r="I45" s="297"/>
      <c r="J45" s="297"/>
    </row>
    <row r="46" spans="1:10" ht="17.25" thickBot="1">
      <c r="B46" s="301" t="s">
        <v>140</v>
      </c>
      <c r="C46" s="302"/>
      <c r="D46" s="302"/>
      <c r="E46" s="303"/>
      <c r="F46" s="304" t="s">
        <v>110</v>
      </c>
      <c r="G46" s="304"/>
      <c r="H46" s="304"/>
      <c r="I46" s="304"/>
      <c r="J46" s="305"/>
    </row>
    <row r="47" spans="1:10" ht="15.75" customHeight="1">
      <c r="A47" s="4"/>
      <c r="B47" s="306" t="s">
        <v>111</v>
      </c>
      <c r="C47" s="307"/>
      <c r="D47" s="307"/>
      <c r="E47" s="308"/>
      <c r="F47" s="315">
        <v>3673000</v>
      </c>
      <c r="G47" s="316"/>
      <c r="H47" s="316"/>
      <c r="I47" s="316"/>
      <c r="J47" s="317"/>
    </row>
    <row r="48" spans="1:10" ht="16.5" hidden="1">
      <c r="A48" s="4"/>
      <c r="B48" s="309" t="s">
        <v>112</v>
      </c>
      <c r="C48" s="310"/>
      <c r="D48" s="310"/>
      <c r="E48" s="311"/>
      <c r="F48" s="318"/>
      <c r="G48" s="319"/>
      <c r="H48" s="319"/>
      <c r="I48" s="319"/>
      <c r="J48" s="320"/>
    </row>
    <row r="49" spans="1:10" ht="16.5" hidden="1">
      <c r="B49" s="309" t="s">
        <v>113</v>
      </c>
      <c r="C49" s="310"/>
      <c r="D49" s="310"/>
      <c r="E49" s="311"/>
      <c r="F49" s="318"/>
      <c r="G49" s="319"/>
      <c r="H49" s="319"/>
      <c r="I49" s="319"/>
      <c r="J49" s="320"/>
    </row>
    <row r="50" spans="1:10" ht="16.5" hidden="1">
      <c r="B50" s="309" t="s">
        <v>114</v>
      </c>
      <c r="C50" s="310"/>
      <c r="D50" s="310"/>
      <c r="E50" s="311"/>
      <c r="F50" s="318"/>
      <c r="G50" s="319"/>
      <c r="H50" s="319"/>
      <c r="I50" s="319"/>
      <c r="J50" s="320"/>
    </row>
    <row r="51" spans="1:10" ht="18.75" customHeight="1">
      <c r="B51" s="309" t="s">
        <v>23</v>
      </c>
      <c r="C51" s="310"/>
      <c r="D51" s="310"/>
      <c r="E51" s="311"/>
      <c r="F51" s="318"/>
      <c r="G51" s="319"/>
      <c r="H51" s="319"/>
      <c r="I51" s="319"/>
      <c r="J51" s="320"/>
    </row>
    <row r="52" spans="1:10" ht="18.75" customHeight="1">
      <c r="B52" s="309" t="s">
        <v>160</v>
      </c>
      <c r="C52" s="310"/>
      <c r="D52" s="310"/>
      <c r="E52" s="311"/>
      <c r="F52" s="318">
        <v>3673000</v>
      </c>
      <c r="G52" s="321"/>
      <c r="H52" s="321"/>
      <c r="I52" s="321"/>
      <c r="J52" s="322"/>
    </row>
    <row r="53" spans="1:10" ht="18.75" customHeight="1">
      <c r="B53" s="312" t="s">
        <v>115</v>
      </c>
      <c r="C53" s="313"/>
      <c r="D53" s="313"/>
      <c r="E53" s="314"/>
      <c r="F53" s="323">
        <v>3673000</v>
      </c>
      <c r="G53" s="324"/>
      <c r="H53" s="324"/>
      <c r="I53" s="324"/>
      <c r="J53" s="325"/>
    </row>
    <row r="54" spans="1:10" ht="18.75" customHeight="1">
      <c r="B54" s="309" t="s">
        <v>116</v>
      </c>
      <c r="C54" s="310"/>
      <c r="D54" s="310"/>
      <c r="E54" s="311"/>
      <c r="F54" s="318">
        <v>1263000</v>
      </c>
      <c r="G54" s="319"/>
      <c r="H54" s="319"/>
      <c r="I54" s="319"/>
      <c r="J54" s="320"/>
    </row>
    <row r="55" spans="1:10" ht="17.25" customHeight="1">
      <c r="B55" s="309" t="s">
        <v>71</v>
      </c>
      <c r="C55" s="310"/>
      <c r="D55" s="310"/>
      <c r="E55" s="311"/>
      <c r="F55" s="318">
        <v>2410000</v>
      </c>
      <c r="G55" s="319"/>
      <c r="H55" s="319"/>
      <c r="I55" s="319"/>
      <c r="J55" s="320"/>
    </row>
    <row r="56" spans="1:10" ht="18" customHeight="1">
      <c r="B56" s="312" t="s">
        <v>117</v>
      </c>
      <c r="C56" s="326"/>
      <c r="D56" s="326"/>
      <c r="E56" s="327"/>
      <c r="F56" s="328">
        <v>0</v>
      </c>
      <c r="G56" s="329"/>
      <c r="H56" s="329"/>
      <c r="I56" s="329"/>
      <c r="J56" s="330"/>
    </row>
    <row r="57" spans="1:10" ht="20.25" customHeight="1">
      <c r="B57" s="213" t="s">
        <v>120</v>
      </c>
      <c r="C57" s="213"/>
      <c r="D57" s="213"/>
      <c r="E57" s="213"/>
      <c r="F57" s="213"/>
      <c r="G57" s="213"/>
      <c r="H57" s="213"/>
      <c r="I57" s="213"/>
      <c r="J57" s="213"/>
    </row>
    <row r="58" spans="1:10" ht="18.75" customHeight="1">
      <c r="A58" s="1"/>
      <c r="B58" s="214" t="s">
        <v>154</v>
      </c>
      <c r="C58" s="214"/>
      <c r="D58" s="214"/>
      <c r="E58" s="214"/>
      <c r="F58" s="214"/>
      <c r="G58" s="214"/>
      <c r="H58" s="214"/>
      <c r="I58" s="214"/>
      <c r="J58" s="214"/>
    </row>
    <row r="59" spans="1:10" ht="12" customHeight="1">
      <c r="B59" s="56"/>
      <c r="C59" s="56"/>
      <c r="D59" s="56"/>
      <c r="E59" s="56"/>
      <c r="F59" s="56"/>
      <c r="G59" s="56"/>
      <c r="H59" s="56"/>
      <c r="I59" s="56"/>
      <c r="J59" s="56"/>
    </row>
    <row r="60" spans="1:10" ht="18.75" customHeight="1">
      <c r="B60" s="145" t="s">
        <v>129</v>
      </c>
      <c r="C60" s="146"/>
      <c r="D60" s="146"/>
      <c r="E60" s="147"/>
      <c r="F60" s="141">
        <v>1263000</v>
      </c>
      <c r="G60" s="142"/>
      <c r="H60" s="143"/>
      <c r="I60" s="56"/>
      <c r="J60" s="56"/>
    </row>
    <row r="61" spans="1:10" ht="19.5" customHeight="1">
      <c r="B61" s="145" t="s">
        <v>130</v>
      </c>
      <c r="C61" s="146"/>
      <c r="D61" s="146"/>
      <c r="E61" s="147"/>
      <c r="F61" s="141">
        <v>2410000</v>
      </c>
      <c r="G61" s="142"/>
      <c r="H61" s="143"/>
      <c r="I61" s="56"/>
      <c r="J61" s="56"/>
    </row>
    <row r="62" spans="1:10" ht="18.75" customHeight="1">
      <c r="B62" s="57"/>
      <c r="C62" s="144"/>
      <c r="D62" s="144"/>
      <c r="E62" s="144"/>
      <c r="F62" s="144"/>
      <c r="G62" s="144"/>
      <c r="H62" s="144"/>
      <c r="I62" s="56"/>
      <c r="J62" s="56"/>
    </row>
    <row r="63" spans="1:10" ht="16.5" customHeight="1">
      <c r="B63" s="56"/>
      <c r="C63" s="56"/>
      <c r="D63" s="56"/>
      <c r="E63" s="56"/>
      <c r="F63" s="56"/>
      <c r="G63" s="56"/>
      <c r="H63" s="56"/>
      <c r="I63" s="56"/>
      <c r="J63" s="56"/>
    </row>
    <row r="64" spans="1:10" ht="15" hidden="1" customHeight="1">
      <c r="B64" s="56"/>
      <c r="C64" s="56"/>
      <c r="D64" s="56"/>
      <c r="E64" s="56"/>
      <c r="F64" s="56"/>
      <c r="G64" s="56"/>
      <c r="H64" s="56"/>
      <c r="I64" s="56"/>
      <c r="J64" s="56"/>
    </row>
    <row r="65" spans="2:10" ht="14.25" customHeight="1">
      <c r="B65" s="56"/>
      <c r="C65" s="56"/>
      <c r="D65" s="56"/>
      <c r="E65" s="56"/>
      <c r="F65" s="56"/>
      <c r="G65" s="56"/>
      <c r="H65" s="56"/>
      <c r="I65" s="56"/>
      <c r="J65" s="56"/>
    </row>
    <row r="66" spans="2:10" ht="15" customHeight="1">
      <c r="B66" s="56"/>
      <c r="C66" s="56"/>
      <c r="D66" s="56"/>
      <c r="E66" s="56"/>
      <c r="F66" s="56"/>
      <c r="G66" s="56"/>
      <c r="H66" s="56"/>
      <c r="I66" s="56"/>
      <c r="J66" s="56"/>
    </row>
    <row r="67" spans="2:10" ht="16.5">
      <c r="B67" s="33"/>
      <c r="C67" s="33"/>
      <c r="D67" s="33"/>
      <c r="E67" s="33"/>
      <c r="F67" s="42" t="s">
        <v>3</v>
      </c>
      <c r="G67" s="33"/>
      <c r="H67" s="33"/>
      <c r="I67" s="33"/>
      <c r="J67" s="33"/>
    </row>
    <row r="68" spans="2:10" ht="83.25" customHeight="1">
      <c r="B68" s="214" t="s">
        <v>141</v>
      </c>
      <c r="C68" s="214"/>
      <c r="D68" s="214"/>
      <c r="E68" s="214"/>
      <c r="F68" s="214"/>
      <c r="G68" s="214"/>
      <c r="H68" s="214"/>
      <c r="I68" s="214"/>
      <c r="J68" s="214"/>
    </row>
    <row r="69" spans="2:10" ht="94.5" customHeight="1" thickBot="1"/>
    <row r="70" spans="2:10" ht="34.5">
      <c r="B70" s="64" t="s">
        <v>131</v>
      </c>
      <c r="C70" s="65" t="s">
        <v>4</v>
      </c>
      <c r="D70" s="220" t="s">
        <v>5</v>
      </c>
      <c r="E70" s="221"/>
      <c r="F70" s="221"/>
      <c r="G70" s="221"/>
      <c r="H70" s="222"/>
      <c r="I70" s="220" t="s">
        <v>143</v>
      </c>
      <c r="J70" s="223"/>
    </row>
    <row r="71" spans="2:10" ht="17.25">
      <c r="B71" s="43">
        <v>7</v>
      </c>
      <c r="C71" s="19"/>
      <c r="D71" s="215" t="s">
        <v>6</v>
      </c>
      <c r="E71" s="216"/>
      <c r="F71" s="216"/>
      <c r="G71" s="216"/>
      <c r="H71" s="217"/>
      <c r="I71" s="218"/>
      <c r="J71" s="219"/>
    </row>
    <row r="72" spans="2:10" ht="17.25">
      <c r="B72" s="44">
        <v>71</v>
      </c>
      <c r="C72" s="19"/>
      <c r="D72" s="215" t="s">
        <v>7</v>
      </c>
      <c r="E72" s="216"/>
      <c r="F72" s="216"/>
      <c r="G72" s="216"/>
      <c r="H72" s="217"/>
      <c r="I72" s="218"/>
      <c r="J72" s="219"/>
    </row>
    <row r="73" spans="2:10" ht="1.5" hidden="1" customHeight="1">
      <c r="B73" s="60">
        <v>711</v>
      </c>
      <c r="C73" s="148" t="s">
        <v>8</v>
      </c>
      <c r="D73" s="149"/>
      <c r="E73" s="149"/>
      <c r="F73" s="149"/>
      <c r="G73" s="149"/>
      <c r="H73" s="150"/>
      <c r="I73" s="79">
        <f>SUM(I74:J77)</f>
        <v>0</v>
      </c>
      <c r="J73" s="80"/>
    </row>
    <row r="74" spans="2:10" ht="17.25" hidden="1">
      <c r="B74" s="58"/>
      <c r="C74" s="40">
        <v>7111</v>
      </c>
      <c r="D74" s="83" t="s">
        <v>9</v>
      </c>
      <c r="E74" s="84"/>
      <c r="F74" s="84"/>
      <c r="G74" s="84"/>
      <c r="H74" s="85"/>
      <c r="I74" s="81"/>
      <c r="J74" s="82"/>
    </row>
    <row r="75" spans="2:10" ht="22.5" hidden="1" customHeight="1">
      <c r="B75" s="58"/>
      <c r="C75" s="40">
        <v>71131</v>
      </c>
      <c r="D75" s="83" t="s">
        <v>10</v>
      </c>
      <c r="E75" s="84"/>
      <c r="F75" s="84"/>
      <c r="G75" s="84"/>
      <c r="H75" s="85"/>
      <c r="I75" s="81"/>
      <c r="J75" s="82"/>
    </row>
    <row r="76" spans="2:10" ht="17.25" hidden="1">
      <c r="B76" s="58"/>
      <c r="C76" s="40">
        <v>71132</v>
      </c>
      <c r="D76" s="83" t="s">
        <v>11</v>
      </c>
      <c r="E76" s="84"/>
      <c r="F76" s="84"/>
      <c r="G76" s="84"/>
      <c r="H76" s="85"/>
      <c r="I76" s="81"/>
      <c r="J76" s="82"/>
    </row>
    <row r="77" spans="2:10" ht="19.5" hidden="1" customHeight="1">
      <c r="B77" s="59"/>
      <c r="C77" s="40">
        <v>71175</v>
      </c>
      <c r="D77" s="83" t="s">
        <v>12</v>
      </c>
      <c r="E77" s="84"/>
      <c r="F77" s="84"/>
      <c r="G77" s="84"/>
      <c r="H77" s="85"/>
      <c r="I77" s="81"/>
      <c r="J77" s="82"/>
    </row>
    <row r="78" spans="2:10" ht="18.75" hidden="1" customHeight="1">
      <c r="B78" s="63">
        <v>713</v>
      </c>
      <c r="C78" s="148" t="s">
        <v>13</v>
      </c>
      <c r="D78" s="149"/>
      <c r="E78" s="149"/>
      <c r="F78" s="149"/>
      <c r="G78" s="149"/>
      <c r="H78" s="150"/>
      <c r="I78" s="79">
        <f>SUM(I79:J80)</f>
        <v>0</v>
      </c>
      <c r="J78" s="80"/>
    </row>
    <row r="79" spans="2:10" ht="21" hidden="1" customHeight="1">
      <c r="B79" s="61"/>
      <c r="C79" s="45">
        <v>71312</v>
      </c>
      <c r="D79" s="83" t="s">
        <v>14</v>
      </c>
      <c r="E79" s="84"/>
      <c r="F79" s="84"/>
      <c r="G79" s="84"/>
      <c r="H79" s="85"/>
      <c r="I79" s="81"/>
      <c r="J79" s="82"/>
    </row>
    <row r="80" spans="2:10" ht="18.75" hidden="1" customHeight="1">
      <c r="B80" s="62"/>
      <c r="C80" s="45">
        <v>71351</v>
      </c>
      <c r="D80" s="83" t="s">
        <v>15</v>
      </c>
      <c r="E80" s="84"/>
      <c r="F80" s="84"/>
      <c r="G80" s="84"/>
      <c r="H80" s="85"/>
      <c r="I80" s="81"/>
      <c r="J80" s="82"/>
    </row>
    <row r="81" spans="2:10" ht="19.5" hidden="1" customHeight="1">
      <c r="B81" s="60">
        <v>714</v>
      </c>
      <c r="C81" s="148" t="s">
        <v>16</v>
      </c>
      <c r="D81" s="149"/>
      <c r="E81" s="149"/>
      <c r="F81" s="149"/>
      <c r="G81" s="149"/>
      <c r="H81" s="150"/>
      <c r="I81" s="79">
        <f>SUM(I82:J87)</f>
        <v>0</v>
      </c>
      <c r="J81" s="80"/>
    </row>
    <row r="82" spans="2:10" ht="17.25" hidden="1">
      <c r="B82" s="58"/>
      <c r="C82" s="40">
        <v>7141</v>
      </c>
      <c r="D82" s="83" t="s">
        <v>17</v>
      </c>
      <c r="E82" s="84"/>
      <c r="F82" s="84"/>
      <c r="G82" s="84"/>
      <c r="H82" s="85"/>
      <c r="I82" s="81"/>
      <c r="J82" s="82"/>
    </row>
    <row r="83" spans="2:10" ht="18.75" hidden="1" customHeight="1">
      <c r="B83" s="58"/>
      <c r="C83" s="40">
        <v>7142</v>
      </c>
      <c r="D83" s="83" t="s">
        <v>18</v>
      </c>
      <c r="E83" s="84"/>
      <c r="F83" s="84"/>
      <c r="G83" s="84"/>
      <c r="H83" s="85"/>
      <c r="I83" s="81"/>
      <c r="J83" s="82"/>
    </row>
    <row r="84" spans="2:10" ht="33" hidden="1" customHeight="1">
      <c r="B84" s="58"/>
      <c r="C84" s="46">
        <v>7146</v>
      </c>
      <c r="D84" s="154" t="s">
        <v>19</v>
      </c>
      <c r="E84" s="155"/>
      <c r="F84" s="155"/>
      <c r="G84" s="155"/>
      <c r="H84" s="156"/>
      <c r="I84" s="81"/>
      <c r="J84" s="82"/>
    </row>
    <row r="85" spans="2:10" ht="34.5" hidden="1" customHeight="1">
      <c r="B85" s="58"/>
      <c r="C85" s="46">
        <v>71484</v>
      </c>
      <c r="D85" s="154" t="s">
        <v>20</v>
      </c>
      <c r="E85" s="155"/>
      <c r="F85" s="155"/>
      <c r="G85" s="155"/>
      <c r="H85" s="156"/>
      <c r="I85" s="81"/>
      <c r="J85" s="82"/>
    </row>
    <row r="86" spans="2:10" ht="36" hidden="1" customHeight="1">
      <c r="B86" s="58"/>
      <c r="C86" s="40">
        <v>71489</v>
      </c>
      <c r="D86" s="154" t="s">
        <v>21</v>
      </c>
      <c r="E86" s="155"/>
      <c r="F86" s="155"/>
      <c r="G86" s="155"/>
      <c r="H86" s="156"/>
      <c r="I86" s="81"/>
      <c r="J86" s="82"/>
    </row>
    <row r="87" spans="2:10" ht="33" hidden="1" customHeight="1">
      <c r="B87" s="59"/>
      <c r="C87" s="40">
        <v>7149</v>
      </c>
      <c r="D87" s="154" t="s">
        <v>133</v>
      </c>
      <c r="E87" s="155"/>
      <c r="F87" s="155"/>
      <c r="G87" s="155"/>
      <c r="H87" s="156"/>
      <c r="I87" s="81"/>
      <c r="J87" s="82"/>
    </row>
    <row r="88" spans="2:10" ht="28.5" customHeight="1">
      <c r="B88" s="63">
        <v>715</v>
      </c>
      <c r="C88" s="66"/>
      <c r="D88" s="148" t="s">
        <v>22</v>
      </c>
      <c r="E88" s="149"/>
      <c r="F88" s="149"/>
      <c r="G88" s="149"/>
      <c r="H88" s="150"/>
      <c r="I88" s="79">
        <f>SUM(I89:J90)</f>
        <v>0</v>
      </c>
      <c r="J88" s="80"/>
    </row>
    <row r="89" spans="2:10" ht="30.75" hidden="1" customHeight="1">
      <c r="B89" s="61"/>
      <c r="C89" s="45">
        <v>7153</v>
      </c>
      <c r="D89" s="154" t="s">
        <v>132</v>
      </c>
      <c r="E89" s="155"/>
      <c r="F89" s="155"/>
      <c r="G89" s="155"/>
      <c r="H89" s="156"/>
      <c r="I89" s="81"/>
      <c r="J89" s="82"/>
    </row>
    <row r="90" spans="2:10" ht="18.75" customHeight="1">
      <c r="B90" s="62"/>
      <c r="C90" s="45">
        <v>71554</v>
      </c>
      <c r="D90" s="83" t="s">
        <v>23</v>
      </c>
      <c r="E90" s="84"/>
      <c r="F90" s="84"/>
      <c r="G90" s="84"/>
      <c r="H90" s="85"/>
      <c r="I90" s="81">
        <v>0</v>
      </c>
      <c r="J90" s="82"/>
    </row>
    <row r="91" spans="2:10" ht="33.75" customHeight="1">
      <c r="B91" s="67">
        <v>732</v>
      </c>
      <c r="C91" s="148" t="s">
        <v>24</v>
      </c>
      <c r="D91" s="149"/>
      <c r="E91" s="149"/>
      <c r="F91" s="149"/>
      <c r="G91" s="149"/>
      <c r="H91" s="150"/>
      <c r="I91" s="79">
        <f>SUM(I92)</f>
        <v>0</v>
      </c>
      <c r="J91" s="80"/>
    </row>
    <row r="92" spans="2:10" ht="18.75" customHeight="1">
      <c r="B92" s="47"/>
      <c r="C92" s="45">
        <v>7321</v>
      </c>
      <c r="D92" s="83" t="s">
        <v>25</v>
      </c>
      <c r="E92" s="84"/>
      <c r="F92" s="84"/>
      <c r="G92" s="84"/>
      <c r="H92" s="85"/>
      <c r="I92" s="81">
        <v>0</v>
      </c>
      <c r="J92" s="82"/>
    </row>
    <row r="93" spans="2:10" ht="18" customHeight="1">
      <c r="B93" s="63">
        <v>74</v>
      </c>
      <c r="C93" s="148" t="s">
        <v>26</v>
      </c>
      <c r="D93" s="149"/>
      <c r="E93" s="149"/>
      <c r="F93" s="149"/>
      <c r="G93" s="149"/>
      <c r="H93" s="150"/>
      <c r="I93" s="79">
        <f>SUM(I94:J98)</f>
        <v>3673000</v>
      </c>
      <c r="J93" s="80"/>
    </row>
    <row r="94" spans="2:10" ht="1.5" hidden="1" customHeight="1">
      <c r="B94" s="61"/>
      <c r="C94" s="45">
        <v>741</v>
      </c>
      <c r="D94" s="83" t="s">
        <v>27</v>
      </c>
      <c r="E94" s="84"/>
      <c r="F94" s="84"/>
      <c r="G94" s="84"/>
      <c r="H94" s="85"/>
      <c r="I94" s="81"/>
      <c r="J94" s="82"/>
    </row>
    <row r="95" spans="2:10" ht="17.25" hidden="1">
      <c r="B95" s="61"/>
      <c r="C95" s="45">
        <v>7421</v>
      </c>
      <c r="D95" s="154" t="s">
        <v>28</v>
      </c>
      <c r="E95" s="155"/>
      <c r="F95" s="155"/>
      <c r="G95" s="155"/>
      <c r="H95" s="156"/>
      <c r="I95" s="81"/>
      <c r="J95" s="82"/>
    </row>
    <row r="96" spans="2:10" ht="33" customHeight="1">
      <c r="B96" s="61"/>
      <c r="C96" s="48">
        <v>74220</v>
      </c>
      <c r="D96" s="239" t="s">
        <v>29</v>
      </c>
      <c r="E96" s="240"/>
      <c r="F96" s="240"/>
      <c r="G96" s="240"/>
      <c r="H96" s="241"/>
      <c r="I96" s="81">
        <v>160000</v>
      </c>
      <c r="J96" s="82"/>
    </row>
    <row r="97" spans="2:10" ht="30" customHeight="1">
      <c r="B97" s="61"/>
      <c r="C97" s="48">
        <v>74221</v>
      </c>
      <c r="D97" s="154" t="s">
        <v>30</v>
      </c>
      <c r="E97" s="155"/>
      <c r="F97" s="155"/>
      <c r="G97" s="155"/>
      <c r="H97" s="156"/>
      <c r="I97" s="81">
        <v>1103000</v>
      </c>
      <c r="J97" s="82"/>
    </row>
    <row r="98" spans="2:10" ht="39" customHeight="1">
      <c r="B98" s="61"/>
      <c r="C98" s="48">
        <v>74222</v>
      </c>
      <c r="D98" s="242" t="s">
        <v>31</v>
      </c>
      <c r="E98" s="243"/>
      <c r="F98" s="243"/>
      <c r="G98" s="243"/>
      <c r="H98" s="244"/>
      <c r="I98" s="81">
        <v>2410000</v>
      </c>
      <c r="J98" s="82"/>
    </row>
    <row r="99" spans="2:10" ht="39" customHeight="1" thickBot="1">
      <c r="B99" s="49">
        <v>7</v>
      </c>
      <c r="C99" s="228" t="s">
        <v>32</v>
      </c>
      <c r="D99" s="229"/>
      <c r="E99" s="229"/>
      <c r="F99" s="229"/>
      <c r="G99" s="229"/>
      <c r="H99" s="230"/>
      <c r="I99" s="224">
        <f>SUM(I73,(I78),(I81),(I88),(I91),(I93))</f>
        <v>3673000</v>
      </c>
      <c r="J99" s="225"/>
    </row>
    <row r="100" spans="2:10" ht="15.75" thickBot="1"/>
    <row r="101" spans="2:10" ht="52.5" thickBot="1">
      <c r="B101" s="50" t="s">
        <v>104</v>
      </c>
      <c r="C101" s="51" t="s">
        <v>104</v>
      </c>
      <c r="D101" s="231" t="s">
        <v>5</v>
      </c>
      <c r="E101" s="232"/>
      <c r="F101" s="232"/>
      <c r="G101" s="232"/>
      <c r="H101" s="233"/>
      <c r="I101" s="226" t="s">
        <v>143</v>
      </c>
      <c r="J101" s="227"/>
    </row>
    <row r="102" spans="2:10" ht="17.25" thickBot="1">
      <c r="B102" s="52">
        <v>4</v>
      </c>
      <c r="C102" s="234" t="s">
        <v>34</v>
      </c>
      <c r="D102" s="235"/>
      <c r="E102" s="235"/>
      <c r="F102" s="235"/>
      <c r="G102" s="235"/>
      <c r="H102" s="236"/>
      <c r="I102" s="237"/>
      <c r="J102" s="238"/>
    </row>
    <row r="103" spans="2:10" ht="18" thickBot="1">
      <c r="B103" s="8">
        <v>411</v>
      </c>
      <c r="C103" s="8"/>
      <c r="D103" s="163" t="s">
        <v>35</v>
      </c>
      <c r="E103" s="163"/>
      <c r="F103" s="163"/>
      <c r="G103" s="163"/>
      <c r="H103" s="164"/>
      <c r="I103" s="96">
        <f>SUM(I104:J108)</f>
        <v>502500</v>
      </c>
      <c r="J103" s="97"/>
    </row>
    <row r="104" spans="2:10" ht="17.25">
      <c r="B104" s="9"/>
      <c r="C104" s="10">
        <v>4111</v>
      </c>
      <c r="D104" s="157" t="s">
        <v>36</v>
      </c>
      <c r="E104" s="158"/>
      <c r="F104" s="158"/>
      <c r="G104" s="158"/>
      <c r="H104" s="159"/>
      <c r="I104" s="100">
        <v>305000</v>
      </c>
      <c r="J104" s="101"/>
    </row>
    <row r="105" spans="2:10" ht="17.25">
      <c r="B105" s="9"/>
      <c r="C105" s="11">
        <v>4112</v>
      </c>
      <c r="D105" s="83" t="s">
        <v>37</v>
      </c>
      <c r="E105" s="84"/>
      <c r="F105" s="84"/>
      <c r="G105" s="84"/>
      <c r="H105" s="85"/>
      <c r="I105" s="81">
        <v>41300</v>
      </c>
      <c r="J105" s="82"/>
    </row>
    <row r="106" spans="2:10" ht="17.25">
      <c r="B106" s="9"/>
      <c r="C106" s="11">
        <v>4113</v>
      </c>
      <c r="D106" s="83" t="s">
        <v>38</v>
      </c>
      <c r="E106" s="84"/>
      <c r="F106" s="84"/>
      <c r="G106" s="84"/>
      <c r="H106" s="85"/>
      <c r="I106" s="81">
        <v>110000</v>
      </c>
      <c r="J106" s="82"/>
    </row>
    <row r="107" spans="2:10" ht="17.25">
      <c r="B107" s="9"/>
      <c r="C107" s="11">
        <v>4114</v>
      </c>
      <c r="D107" s="83" t="s">
        <v>39</v>
      </c>
      <c r="E107" s="84"/>
      <c r="F107" s="84"/>
      <c r="G107" s="84"/>
      <c r="H107" s="85"/>
      <c r="I107" s="81">
        <v>39700</v>
      </c>
      <c r="J107" s="82"/>
    </row>
    <row r="108" spans="2:10" ht="18" thickBot="1">
      <c r="B108" s="12"/>
      <c r="C108" s="13">
        <v>4115</v>
      </c>
      <c r="D108" s="160" t="s">
        <v>40</v>
      </c>
      <c r="E108" s="161"/>
      <c r="F108" s="161"/>
      <c r="G108" s="161"/>
      <c r="H108" s="162"/>
      <c r="I108" s="98">
        <v>6500</v>
      </c>
      <c r="J108" s="99"/>
    </row>
    <row r="109" spans="2:10" ht="18" thickBot="1">
      <c r="B109" s="8">
        <v>412</v>
      </c>
      <c r="C109" s="14"/>
      <c r="D109" s="163" t="s">
        <v>41</v>
      </c>
      <c r="E109" s="163"/>
      <c r="F109" s="163"/>
      <c r="G109" s="163"/>
      <c r="H109" s="164"/>
      <c r="I109" s="96">
        <f>SUM(I110:J113)</f>
        <v>86500</v>
      </c>
      <c r="J109" s="97"/>
    </row>
    <row r="110" spans="2:10" ht="17.25">
      <c r="B110" s="9"/>
      <c r="C110" s="10">
        <v>4123</v>
      </c>
      <c r="D110" s="157" t="s">
        <v>42</v>
      </c>
      <c r="E110" s="158"/>
      <c r="F110" s="158"/>
      <c r="G110" s="158"/>
      <c r="H110" s="159"/>
      <c r="I110" s="100">
        <v>13000</v>
      </c>
      <c r="J110" s="101"/>
    </row>
    <row r="111" spans="2:10" ht="17.25">
      <c r="B111" s="9"/>
      <c r="C111" s="11">
        <v>4126</v>
      </c>
      <c r="D111" s="83" t="s">
        <v>43</v>
      </c>
      <c r="E111" s="84"/>
      <c r="F111" s="84"/>
      <c r="G111" s="84"/>
      <c r="H111" s="85"/>
      <c r="I111" s="81">
        <v>65000</v>
      </c>
      <c r="J111" s="82"/>
    </row>
    <row r="112" spans="2:10" ht="17.25">
      <c r="B112" s="9"/>
      <c r="C112" s="15">
        <v>4125</v>
      </c>
      <c r="D112" s="83" t="s">
        <v>142</v>
      </c>
      <c r="E112" s="84"/>
      <c r="F112" s="84"/>
      <c r="G112" s="84"/>
      <c r="H112" s="85"/>
      <c r="I112" s="81">
        <v>2000</v>
      </c>
      <c r="J112" s="82"/>
    </row>
    <row r="113" spans="2:10" ht="18" thickBot="1">
      <c r="B113" s="9"/>
      <c r="C113" s="15">
        <v>4127</v>
      </c>
      <c r="D113" s="160" t="s">
        <v>44</v>
      </c>
      <c r="E113" s="161"/>
      <c r="F113" s="161"/>
      <c r="G113" s="161"/>
      <c r="H113" s="162"/>
      <c r="I113" s="98">
        <v>6500</v>
      </c>
      <c r="J113" s="99"/>
    </row>
    <row r="114" spans="2:10" ht="18" thickBot="1">
      <c r="B114" s="8">
        <v>413</v>
      </c>
      <c r="C114" s="14"/>
      <c r="D114" s="163" t="s">
        <v>45</v>
      </c>
      <c r="E114" s="163"/>
      <c r="F114" s="163"/>
      <c r="G114" s="163"/>
      <c r="H114" s="164"/>
      <c r="I114" s="96">
        <f>SUM(I115:J119)</f>
        <v>40500</v>
      </c>
      <c r="J114" s="97"/>
    </row>
    <row r="115" spans="2:10" ht="17.25">
      <c r="B115" s="9"/>
      <c r="C115" s="10">
        <v>4131</v>
      </c>
      <c r="D115" s="157" t="s">
        <v>46</v>
      </c>
      <c r="E115" s="158"/>
      <c r="F115" s="158"/>
      <c r="G115" s="158"/>
      <c r="H115" s="159"/>
      <c r="I115" s="100">
        <v>15500</v>
      </c>
      <c r="J115" s="101"/>
    </row>
    <row r="116" spans="2:10" ht="17.25">
      <c r="B116" s="9"/>
      <c r="C116" s="10">
        <v>4132</v>
      </c>
      <c r="D116" s="83" t="s">
        <v>93</v>
      </c>
      <c r="E116" s="84"/>
      <c r="F116" s="84"/>
      <c r="G116" s="84"/>
      <c r="H116" s="85"/>
      <c r="I116" s="81">
        <v>500</v>
      </c>
      <c r="J116" s="82"/>
    </row>
    <row r="117" spans="2:10" ht="17.25">
      <c r="B117" s="9"/>
      <c r="C117" s="10">
        <v>4132</v>
      </c>
      <c r="D117" s="83" t="s">
        <v>94</v>
      </c>
      <c r="E117" s="84"/>
      <c r="F117" s="84"/>
      <c r="G117" s="84"/>
      <c r="H117" s="85"/>
      <c r="I117" s="81">
        <v>1500</v>
      </c>
      <c r="J117" s="82"/>
    </row>
    <row r="118" spans="2:10" ht="17.25">
      <c r="B118" s="9"/>
      <c r="C118" s="11">
        <v>4134</v>
      </c>
      <c r="D118" s="83" t="s">
        <v>47</v>
      </c>
      <c r="E118" s="84"/>
      <c r="F118" s="84"/>
      <c r="G118" s="84"/>
      <c r="H118" s="85"/>
      <c r="I118" s="81">
        <v>13000</v>
      </c>
      <c r="J118" s="82"/>
    </row>
    <row r="119" spans="2:10" ht="18" thickBot="1">
      <c r="B119" s="12"/>
      <c r="C119" s="13">
        <v>4135</v>
      </c>
      <c r="D119" s="160" t="s">
        <v>48</v>
      </c>
      <c r="E119" s="161"/>
      <c r="F119" s="161"/>
      <c r="G119" s="161"/>
      <c r="H119" s="162"/>
      <c r="I119" s="98">
        <v>10000</v>
      </c>
      <c r="J119" s="99"/>
    </row>
    <row r="120" spans="2:10" ht="18" thickBot="1">
      <c r="B120" s="8">
        <v>414</v>
      </c>
      <c r="C120" s="14"/>
      <c r="D120" s="163" t="s">
        <v>49</v>
      </c>
      <c r="E120" s="163"/>
      <c r="F120" s="163"/>
      <c r="G120" s="163"/>
      <c r="H120" s="164"/>
      <c r="I120" s="96">
        <v>105500</v>
      </c>
      <c r="J120" s="97"/>
    </row>
    <row r="121" spans="2:10" ht="17.25">
      <c r="B121" s="9"/>
      <c r="C121" s="10">
        <v>4141</v>
      </c>
      <c r="D121" s="157" t="s">
        <v>50</v>
      </c>
      <c r="E121" s="158"/>
      <c r="F121" s="158"/>
      <c r="G121" s="158"/>
      <c r="H121" s="159"/>
      <c r="I121" s="100">
        <v>1500</v>
      </c>
      <c r="J121" s="101"/>
    </row>
    <row r="122" spans="2:10" ht="17.25">
      <c r="B122" s="9"/>
      <c r="C122" s="11">
        <v>4142</v>
      </c>
      <c r="D122" s="83" t="s">
        <v>95</v>
      </c>
      <c r="E122" s="84"/>
      <c r="F122" s="84"/>
      <c r="G122" s="84"/>
      <c r="H122" s="85"/>
      <c r="I122" s="81">
        <v>3000</v>
      </c>
      <c r="J122" s="82"/>
    </row>
    <row r="123" spans="2:10" ht="17.25">
      <c r="B123" s="9"/>
      <c r="C123" s="11">
        <v>4143</v>
      </c>
      <c r="D123" s="83" t="s">
        <v>51</v>
      </c>
      <c r="E123" s="84"/>
      <c r="F123" s="84"/>
      <c r="G123" s="84"/>
      <c r="H123" s="85"/>
      <c r="I123" s="81">
        <v>5500</v>
      </c>
      <c r="J123" s="82"/>
    </row>
    <row r="124" spans="2:10" ht="17.25">
      <c r="B124" s="9"/>
      <c r="C124" s="11">
        <v>4144</v>
      </c>
      <c r="D124" s="83" t="s">
        <v>52</v>
      </c>
      <c r="E124" s="84"/>
      <c r="F124" s="84"/>
      <c r="G124" s="84"/>
      <c r="H124" s="85"/>
      <c r="I124" s="81">
        <v>4000</v>
      </c>
      <c r="J124" s="82"/>
    </row>
    <row r="125" spans="2:10" ht="17.25">
      <c r="B125" s="9"/>
      <c r="C125" s="11">
        <v>4145</v>
      </c>
      <c r="D125" s="83" t="s">
        <v>96</v>
      </c>
      <c r="E125" s="84"/>
      <c r="F125" s="84"/>
      <c r="G125" s="84"/>
      <c r="H125" s="85"/>
      <c r="I125" s="81">
        <v>1000</v>
      </c>
      <c r="J125" s="82"/>
    </row>
    <row r="126" spans="2:10" ht="17.25">
      <c r="B126" s="9"/>
      <c r="C126" s="11">
        <v>4146</v>
      </c>
      <c r="D126" s="83" t="s">
        <v>53</v>
      </c>
      <c r="E126" s="84"/>
      <c r="F126" s="84"/>
      <c r="G126" s="84"/>
      <c r="H126" s="85"/>
      <c r="I126" s="81">
        <v>500</v>
      </c>
      <c r="J126" s="82"/>
    </row>
    <row r="127" spans="2:10" ht="17.25">
      <c r="B127" s="9"/>
      <c r="C127" s="11">
        <v>4147</v>
      </c>
      <c r="D127" s="83" t="s">
        <v>54</v>
      </c>
      <c r="E127" s="84"/>
      <c r="F127" s="84"/>
      <c r="G127" s="84"/>
      <c r="H127" s="85"/>
      <c r="I127" s="81">
        <v>2000</v>
      </c>
      <c r="J127" s="82"/>
    </row>
    <row r="128" spans="2:10" ht="17.25">
      <c r="B128" s="9"/>
      <c r="C128" s="11">
        <v>4148</v>
      </c>
      <c r="D128" s="83" t="s">
        <v>55</v>
      </c>
      <c r="E128" s="84"/>
      <c r="F128" s="84"/>
      <c r="G128" s="84"/>
      <c r="H128" s="85"/>
      <c r="I128" s="81">
        <v>1000</v>
      </c>
      <c r="J128" s="82"/>
    </row>
    <row r="129" spans="2:10" ht="18" thickBot="1">
      <c r="B129" s="9"/>
      <c r="C129" s="15">
        <v>4149</v>
      </c>
      <c r="D129" s="160" t="s">
        <v>56</v>
      </c>
      <c r="E129" s="161"/>
      <c r="F129" s="161"/>
      <c r="G129" s="161"/>
      <c r="H129" s="162"/>
      <c r="I129" s="98">
        <v>87000</v>
      </c>
      <c r="J129" s="99"/>
    </row>
    <row r="130" spans="2:10" ht="18" thickBot="1">
      <c r="B130" s="8">
        <v>415</v>
      </c>
      <c r="C130" s="14"/>
      <c r="D130" s="163" t="s">
        <v>57</v>
      </c>
      <c r="E130" s="163"/>
      <c r="F130" s="163"/>
      <c r="G130" s="163"/>
      <c r="H130" s="164"/>
      <c r="I130" s="96">
        <f>SUM(I131:J133)</f>
        <v>21000</v>
      </c>
      <c r="J130" s="97"/>
    </row>
    <row r="131" spans="2:10" ht="17.25">
      <c r="B131" s="9"/>
      <c r="C131" s="10">
        <v>4152</v>
      </c>
      <c r="D131" s="157" t="s">
        <v>58</v>
      </c>
      <c r="E131" s="158"/>
      <c r="F131" s="158"/>
      <c r="G131" s="158"/>
      <c r="H131" s="159"/>
      <c r="I131" s="100">
        <v>10000</v>
      </c>
      <c r="J131" s="101"/>
    </row>
    <row r="132" spans="2:10" ht="21" customHeight="1">
      <c r="B132" s="9"/>
      <c r="C132" s="11">
        <v>4153</v>
      </c>
      <c r="D132" s="83" t="s">
        <v>97</v>
      </c>
      <c r="E132" s="84"/>
      <c r="F132" s="84"/>
      <c r="G132" s="84"/>
      <c r="H132" s="85"/>
      <c r="I132" s="81">
        <v>2500</v>
      </c>
      <c r="J132" s="82"/>
    </row>
    <row r="133" spans="2:10" ht="21" customHeight="1" thickBot="1">
      <c r="B133" s="12"/>
      <c r="C133" s="13">
        <v>4154</v>
      </c>
      <c r="D133" s="160" t="s">
        <v>98</v>
      </c>
      <c r="E133" s="161"/>
      <c r="F133" s="161"/>
      <c r="G133" s="161"/>
      <c r="H133" s="162"/>
      <c r="I133" s="98">
        <v>8500</v>
      </c>
      <c r="J133" s="99"/>
    </row>
    <row r="134" spans="2:10" ht="18" thickBot="1">
      <c r="B134" s="68">
        <v>417</v>
      </c>
      <c r="C134" s="171" t="s">
        <v>134</v>
      </c>
      <c r="D134" s="172"/>
      <c r="E134" s="172"/>
      <c r="F134" s="172"/>
      <c r="G134" s="172"/>
      <c r="H134" s="173"/>
      <c r="I134" s="174">
        <v>5000</v>
      </c>
      <c r="J134" s="122"/>
    </row>
    <row r="135" spans="2:10" ht="18" thickBot="1">
      <c r="B135" s="29"/>
      <c r="C135" s="69">
        <v>4173</v>
      </c>
      <c r="D135" s="245" t="s">
        <v>135</v>
      </c>
      <c r="E135" s="246"/>
      <c r="F135" s="246"/>
      <c r="G135" s="246"/>
      <c r="H135" s="247"/>
      <c r="I135" s="106">
        <v>5000</v>
      </c>
      <c r="J135" s="107"/>
    </row>
    <row r="136" spans="2:10" ht="18" thickBot="1">
      <c r="B136" s="9">
        <v>419</v>
      </c>
      <c r="C136" s="14"/>
      <c r="D136" s="163" t="s">
        <v>60</v>
      </c>
      <c r="E136" s="163"/>
      <c r="F136" s="163"/>
      <c r="G136" s="163"/>
      <c r="H136" s="164"/>
      <c r="I136" s="96">
        <f>SUM(I137:J142)</f>
        <v>17000</v>
      </c>
      <c r="J136" s="97"/>
    </row>
    <row r="137" spans="2:10" ht="17.25">
      <c r="B137" s="16"/>
      <c r="C137" s="17">
        <v>4191</v>
      </c>
      <c r="D137" s="157" t="s">
        <v>61</v>
      </c>
      <c r="E137" s="158"/>
      <c r="F137" s="158"/>
      <c r="G137" s="158"/>
      <c r="H137" s="159"/>
      <c r="I137" s="100">
        <v>5000</v>
      </c>
      <c r="J137" s="101"/>
    </row>
    <row r="138" spans="2:10" ht="18" customHeight="1">
      <c r="B138" s="9"/>
      <c r="C138" s="10">
        <v>4192</v>
      </c>
      <c r="D138" s="83" t="s">
        <v>99</v>
      </c>
      <c r="E138" s="84"/>
      <c r="F138" s="84"/>
      <c r="G138" s="84"/>
      <c r="H138" s="85"/>
      <c r="I138" s="81">
        <v>1000</v>
      </c>
      <c r="J138" s="82"/>
    </row>
    <row r="139" spans="2:10" ht="17.25" customHeight="1">
      <c r="B139" s="9"/>
      <c r="C139" s="11">
        <v>4193</v>
      </c>
      <c r="D139" s="83" t="s">
        <v>62</v>
      </c>
      <c r="E139" s="84"/>
      <c r="F139" s="84"/>
      <c r="G139" s="84"/>
      <c r="H139" s="85"/>
      <c r="I139" s="81">
        <v>3000</v>
      </c>
      <c r="J139" s="82"/>
    </row>
    <row r="140" spans="2:10" ht="17.25">
      <c r="B140" s="9"/>
      <c r="C140" s="11">
        <v>4194</v>
      </c>
      <c r="D140" s="83" t="s">
        <v>63</v>
      </c>
      <c r="E140" s="84"/>
      <c r="F140" s="84"/>
      <c r="G140" s="84"/>
      <c r="H140" s="85"/>
      <c r="I140" s="81">
        <v>1000</v>
      </c>
      <c r="J140" s="82"/>
    </row>
    <row r="141" spans="2:10" ht="17.25">
      <c r="B141" s="9"/>
      <c r="C141" s="11">
        <v>4196</v>
      </c>
      <c r="D141" s="83" t="s">
        <v>100</v>
      </c>
      <c r="E141" s="84"/>
      <c r="F141" s="84"/>
      <c r="G141" s="84"/>
      <c r="H141" s="85"/>
      <c r="I141" s="81">
        <v>4000</v>
      </c>
      <c r="J141" s="82"/>
    </row>
    <row r="142" spans="2:10" ht="18" thickBot="1">
      <c r="B142" s="12"/>
      <c r="C142" s="13">
        <v>4199</v>
      </c>
      <c r="D142" s="160" t="s">
        <v>64</v>
      </c>
      <c r="E142" s="161"/>
      <c r="F142" s="161"/>
      <c r="G142" s="161"/>
      <c r="H142" s="162"/>
      <c r="I142" s="98">
        <v>3000</v>
      </c>
      <c r="J142" s="99"/>
    </row>
    <row r="143" spans="2:10" ht="18" thickBot="1">
      <c r="B143" s="8">
        <v>431</v>
      </c>
      <c r="C143" s="14"/>
      <c r="D143" s="272" t="s">
        <v>65</v>
      </c>
      <c r="E143" s="272"/>
      <c r="F143" s="272"/>
      <c r="G143" s="272"/>
      <c r="H143" s="273"/>
      <c r="I143" s="96">
        <f>SUM(I144:J150)</f>
        <v>465000</v>
      </c>
      <c r="J143" s="97"/>
    </row>
    <row r="144" spans="2:10" ht="17.25">
      <c r="B144" s="9"/>
      <c r="C144" s="17">
        <v>4312</v>
      </c>
      <c r="D144" s="283" t="s">
        <v>101</v>
      </c>
      <c r="E144" s="284"/>
      <c r="F144" s="284"/>
      <c r="G144" s="284"/>
      <c r="H144" s="285"/>
      <c r="I144" s="110">
        <v>15000</v>
      </c>
      <c r="J144" s="111"/>
    </row>
    <row r="145" spans="2:10" ht="17.25">
      <c r="B145" s="9"/>
      <c r="C145" s="10">
        <v>4313</v>
      </c>
      <c r="D145" s="83" t="s">
        <v>102</v>
      </c>
      <c r="E145" s="84"/>
      <c r="F145" s="84"/>
      <c r="G145" s="84"/>
      <c r="H145" s="85"/>
      <c r="I145" s="81">
        <v>220000</v>
      </c>
      <c r="J145" s="82"/>
    </row>
    <row r="146" spans="2:10" ht="17.25">
      <c r="B146" s="9"/>
      <c r="C146" s="11">
        <v>4314</v>
      </c>
      <c r="D146" s="83" t="s">
        <v>66</v>
      </c>
      <c r="E146" s="84"/>
      <c r="F146" s="84"/>
      <c r="G146" s="84"/>
      <c r="H146" s="85"/>
      <c r="I146" s="81">
        <v>15000</v>
      </c>
      <c r="J146" s="82"/>
    </row>
    <row r="147" spans="2:10" ht="17.25">
      <c r="B147" s="9"/>
      <c r="C147" s="11">
        <v>4315</v>
      </c>
      <c r="D147" s="83" t="s">
        <v>67</v>
      </c>
      <c r="E147" s="84"/>
      <c r="F147" s="84"/>
      <c r="G147" s="84"/>
      <c r="H147" s="85"/>
      <c r="I147" s="81">
        <v>160000</v>
      </c>
      <c r="J147" s="82"/>
    </row>
    <row r="148" spans="2:10" ht="17.25">
      <c r="B148" s="9"/>
      <c r="C148" s="11">
        <v>4316</v>
      </c>
      <c r="D148" s="83" t="s">
        <v>68</v>
      </c>
      <c r="E148" s="84"/>
      <c r="F148" s="84"/>
      <c r="G148" s="84"/>
      <c r="H148" s="85"/>
      <c r="I148" s="81">
        <v>25000</v>
      </c>
      <c r="J148" s="82"/>
    </row>
    <row r="149" spans="2:10" ht="17.25">
      <c r="B149" s="9"/>
      <c r="C149" s="11">
        <v>4318</v>
      </c>
      <c r="D149" s="83" t="s">
        <v>69</v>
      </c>
      <c r="E149" s="84"/>
      <c r="F149" s="84"/>
      <c r="G149" s="84"/>
      <c r="H149" s="85"/>
      <c r="I149" s="81">
        <v>20000</v>
      </c>
      <c r="J149" s="82"/>
    </row>
    <row r="150" spans="2:10" ht="18" thickBot="1">
      <c r="B150" s="12"/>
      <c r="C150" s="13">
        <v>4319</v>
      </c>
      <c r="D150" s="160" t="s">
        <v>70</v>
      </c>
      <c r="E150" s="161"/>
      <c r="F150" s="161"/>
      <c r="G150" s="161"/>
      <c r="H150" s="162"/>
      <c r="I150" s="98">
        <v>10000</v>
      </c>
      <c r="J150" s="99"/>
    </row>
    <row r="151" spans="2:10" ht="18" thickBot="1">
      <c r="B151" s="9">
        <v>441</v>
      </c>
      <c r="C151" s="14"/>
      <c r="D151" s="163" t="s">
        <v>71</v>
      </c>
      <c r="E151" s="163"/>
      <c r="F151" s="163"/>
      <c r="G151" s="163"/>
      <c r="H151" s="206"/>
      <c r="I151" s="120">
        <f>SUM(I152:I155)</f>
        <v>2410000</v>
      </c>
      <c r="J151" s="97"/>
    </row>
    <row r="152" spans="2:10" ht="17.25">
      <c r="B152" s="16"/>
      <c r="C152" s="17">
        <v>4412</v>
      </c>
      <c r="D152" s="157" t="s">
        <v>72</v>
      </c>
      <c r="E152" s="158"/>
      <c r="F152" s="158"/>
      <c r="G152" s="158"/>
      <c r="H152" s="159"/>
      <c r="I152" s="100">
        <v>1925000</v>
      </c>
      <c r="J152" s="101"/>
    </row>
    <row r="153" spans="2:10" ht="21" customHeight="1">
      <c r="B153" s="9"/>
      <c r="C153" s="11">
        <v>4413</v>
      </c>
      <c r="D153" s="83" t="s">
        <v>73</v>
      </c>
      <c r="E153" s="84"/>
      <c r="F153" s="84"/>
      <c r="G153" s="84"/>
      <c r="H153" s="85"/>
      <c r="I153" s="81">
        <v>400000</v>
      </c>
      <c r="J153" s="82"/>
    </row>
    <row r="154" spans="2:10" ht="21.75" customHeight="1">
      <c r="B154" s="9"/>
      <c r="C154" s="11">
        <v>4415</v>
      </c>
      <c r="D154" s="83" t="s">
        <v>74</v>
      </c>
      <c r="E154" s="84"/>
      <c r="F154" s="84"/>
      <c r="G154" s="84"/>
      <c r="H154" s="85"/>
      <c r="I154" s="81">
        <v>35000</v>
      </c>
      <c r="J154" s="82"/>
    </row>
    <row r="155" spans="2:10" ht="23.25" customHeight="1" thickBot="1">
      <c r="B155" s="12"/>
      <c r="C155" s="13">
        <v>4416</v>
      </c>
      <c r="D155" s="160" t="s">
        <v>75</v>
      </c>
      <c r="E155" s="161"/>
      <c r="F155" s="161"/>
      <c r="G155" s="161"/>
      <c r="H155" s="162"/>
      <c r="I155" s="125">
        <v>50000</v>
      </c>
      <c r="J155" s="126"/>
    </row>
    <row r="156" spans="2:10" ht="18.75" customHeight="1" thickBot="1">
      <c r="B156" s="32">
        <v>47</v>
      </c>
      <c r="C156" s="205" t="s">
        <v>76</v>
      </c>
      <c r="D156" s="163"/>
      <c r="E156" s="163"/>
      <c r="F156" s="163"/>
      <c r="G156" s="163"/>
      <c r="H156" s="164"/>
      <c r="I156" s="96">
        <v>20000</v>
      </c>
      <c r="J156" s="97"/>
    </row>
    <row r="157" spans="2:10" ht="15.75" customHeight="1" thickBot="1">
      <c r="B157" s="31"/>
      <c r="C157" s="31">
        <v>4710</v>
      </c>
      <c r="D157" s="245" t="s">
        <v>77</v>
      </c>
      <c r="E157" s="246"/>
      <c r="F157" s="246"/>
      <c r="G157" s="246"/>
      <c r="H157" s="247"/>
      <c r="I157" s="106">
        <v>20000</v>
      </c>
      <c r="J157" s="107"/>
    </row>
    <row r="158" spans="2:10" ht="15.75" customHeight="1" thickBot="1">
      <c r="B158" s="53">
        <v>4</v>
      </c>
      <c r="C158" s="254" t="s">
        <v>78</v>
      </c>
      <c r="D158" s="255"/>
      <c r="E158" s="255"/>
      <c r="F158" s="255"/>
      <c r="G158" s="255"/>
      <c r="H158" s="256"/>
      <c r="I158" s="252">
        <f>SUM(I103,I109,I114,I120,I130,I134,I136,I143,I151,I156)</f>
        <v>3673000</v>
      </c>
      <c r="J158" s="253"/>
    </row>
    <row r="159" spans="2:10" ht="18" customHeight="1"/>
    <row r="160" spans="2:10" ht="21.75" customHeight="1">
      <c r="E160" s="251" t="s">
        <v>79</v>
      </c>
      <c r="F160" s="251"/>
      <c r="G160" s="251"/>
    </row>
    <row r="161" spans="1:10" ht="14.25" customHeight="1"/>
    <row r="162" spans="1:10" ht="33" customHeight="1">
      <c r="B162" s="248" t="s">
        <v>121</v>
      </c>
      <c r="C162" s="248"/>
      <c r="D162" s="248"/>
      <c r="E162" s="248"/>
      <c r="F162" s="248"/>
      <c r="G162" s="248"/>
      <c r="H162" s="248"/>
      <c r="I162" s="248"/>
      <c r="J162" s="248"/>
    </row>
    <row r="163" spans="1:10" ht="30.75" customHeight="1">
      <c r="B163" s="249" t="s">
        <v>146</v>
      </c>
      <c r="C163" s="250"/>
      <c r="D163" s="250"/>
      <c r="E163" s="250"/>
      <c r="F163" s="250"/>
      <c r="G163" s="250"/>
      <c r="H163" s="250"/>
      <c r="I163" s="250"/>
      <c r="J163" s="250"/>
    </row>
    <row r="164" spans="1:10" ht="39" customHeight="1">
      <c r="B164" s="250" t="s">
        <v>108</v>
      </c>
      <c r="C164" s="250"/>
      <c r="D164" s="250"/>
      <c r="E164" s="250"/>
      <c r="F164" s="250"/>
      <c r="G164" s="250"/>
      <c r="H164" s="250"/>
      <c r="I164" s="250"/>
      <c r="J164" s="250"/>
    </row>
    <row r="165" spans="1:10" ht="24" customHeight="1">
      <c r="A165" s="4"/>
      <c r="B165" s="250" t="s">
        <v>80</v>
      </c>
      <c r="C165" s="250"/>
      <c r="D165" s="250"/>
      <c r="E165" s="250"/>
      <c r="F165" s="250"/>
      <c r="G165" s="250"/>
      <c r="H165" s="250"/>
      <c r="I165" s="250"/>
      <c r="J165" s="250"/>
    </row>
    <row r="166" spans="1:10" ht="0.75" customHeight="1">
      <c r="B166" s="259"/>
      <c r="C166" s="259"/>
      <c r="D166" s="259"/>
      <c r="E166" s="259"/>
      <c r="F166" s="259"/>
      <c r="G166" s="259"/>
      <c r="H166" s="259"/>
      <c r="I166" s="259"/>
      <c r="J166" s="259"/>
    </row>
    <row r="167" spans="1:10" ht="21" customHeight="1">
      <c r="A167" s="1"/>
      <c r="B167" s="4"/>
      <c r="C167" s="4"/>
      <c r="D167" s="4"/>
      <c r="E167" s="251" t="s">
        <v>81</v>
      </c>
      <c r="F167" s="251"/>
      <c r="G167" s="251"/>
      <c r="H167" s="4"/>
      <c r="I167" s="4"/>
      <c r="J167" s="4"/>
    </row>
    <row r="168" spans="1:10" ht="39.75" customHeight="1">
      <c r="A168" s="1"/>
      <c r="B168" s="260" t="s">
        <v>144</v>
      </c>
      <c r="C168" s="261"/>
      <c r="D168" s="261"/>
      <c r="E168" s="261"/>
      <c r="F168" s="261"/>
      <c r="G168" s="261"/>
      <c r="H168" s="261"/>
      <c r="I168" s="261"/>
      <c r="J168" s="261"/>
    </row>
    <row r="169" spans="1:10" ht="22.5" customHeight="1">
      <c r="A169" s="1"/>
      <c r="B169" s="258" t="s">
        <v>82</v>
      </c>
      <c r="C169" s="258"/>
      <c r="D169" s="258"/>
      <c r="E169" s="258"/>
      <c r="F169" s="258"/>
      <c r="G169" s="258"/>
      <c r="H169" s="258"/>
      <c r="I169" s="258"/>
      <c r="J169" s="258"/>
    </row>
    <row r="170" spans="1:10" ht="1.5" hidden="1" customHeight="1">
      <c r="A170" s="1"/>
      <c r="B170" s="249"/>
      <c r="C170" s="249"/>
      <c r="D170" s="249"/>
      <c r="E170" s="249"/>
      <c r="F170" s="249"/>
      <c r="G170" s="249"/>
      <c r="H170" s="249"/>
      <c r="I170" s="249"/>
      <c r="J170" s="249"/>
    </row>
    <row r="171" spans="1:10" ht="30" hidden="1" customHeight="1">
      <c r="A171" s="1"/>
      <c r="B171" s="257" t="s">
        <v>83</v>
      </c>
      <c r="C171" s="257"/>
      <c r="D171" s="257"/>
      <c r="E171" s="257"/>
      <c r="F171" s="257"/>
      <c r="G171" s="257"/>
      <c r="H171" s="257"/>
      <c r="I171" s="257"/>
      <c r="J171" s="257"/>
    </row>
    <row r="172" spans="1:10" ht="39.75" hidden="1" customHeight="1">
      <c r="A172" s="1"/>
      <c r="B172" s="249" t="s">
        <v>84</v>
      </c>
      <c r="C172" s="249"/>
      <c r="D172" s="249"/>
      <c r="E172" s="249"/>
      <c r="F172" s="249"/>
      <c r="G172" s="249"/>
      <c r="H172" s="249"/>
      <c r="I172" s="249"/>
      <c r="J172" s="249"/>
    </row>
    <row r="173" spans="1:10" ht="42" hidden="1" customHeight="1">
      <c r="A173" s="1"/>
      <c r="B173" s="257" t="s">
        <v>85</v>
      </c>
      <c r="C173" s="257"/>
      <c r="D173" s="257"/>
      <c r="E173" s="257"/>
      <c r="F173" s="257"/>
      <c r="G173" s="257"/>
      <c r="H173" s="257"/>
      <c r="I173" s="257"/>
      <c r="J173" s="257"/>
    </row>
    <row r="174" spans="1:10" ht="29.25" hidden="1" customHeight="1">
      <c r="A174" s="4"/>
      <c r="B174" s="249" t="s">
        <v>123</v>
      </c>
      <c r="C174" s="249"/>
      <c r="D174" s="249"/>
      <c r="E174" s="249"/>
      <c r="F174" s="249"/>
      <c r="G174" s="249"/>
      <c r="H174" s="249"/>
      <c r="I174" s="249"/>
      <c r="J174" s="249"/>
    </row>
    <row r="175" spans="1:10" ht="27" hidden="1" customHeight="1">
      <c r="A175" s="1"/>
      <c r="B175" s="249" t="s">
        <v>124</v>
      </c>
      <c r="C175" s="249"/>
      <c r="D175" s="249"/>
      <c r="E175" s="249"/>
      <c r="F175" s="249"/>
      <c r="G175" s="249"/>
      <c r="H175" s="249"/>
      <c r="I175" s="249"/>
      <c r="J175" s="249"/>
    </row>
    <row r="176" spans="1:10" ht="1.5" hidden="1" customHeight="1">
      <c r="A176" s="1"/>
      <c r="B176" s="178"/>
      <c r="C176" s="178"/>
      <c r="D176" s="178"/>
      <c r="E176" s="178"/>
      <c r="F176" s="178"/>
      <c r="G176" s="178"/>
      <c r="H176" s="178"/>
      <c r="I176" s="178"/>
      <c r="J176" s="178"/>
    </row>
    <row r="177" spans="1:10" ht="104.25" customHeight="1">
      <c r="A177" s="1"/>
      <c r="B177" s="249" t="s">
        <v>145</v>
      </c>
      <c r="C177" s="249"/>
      <c r="D177" s="249"/>
      <c r="E177" s="249"/>
      <c r="F177" s="249"/>
      <c r="G177" s="249"/>
      <c r="H177" s="249"/>
      <c r="I177" s="249"/>
      <c r="J177" s="249"/>
    </row>
    <row r="178" spans="1:10" ht="16.5" customHeight="1">
      <c r="A178" s="1"/>
      <c r="B178" s="262" t="s">
        <v>83</v>
      </c>
      <c r="C178" s="262"/>
      <c r="D178" s="262"/>
      <c r="E178" s="262"/>
      <c r="F178" s="262"/>
      <c r="G178" s="262"/>
      <c r="H178" s="262"/>
      <c r="I178" s="262"/>
      <c r="J178" s="262"/>
    </row>
    <row r="179" spans="1:10" ht="36.75" hidden="1" customHeight="1">
      <c r="A179" s="1"/>
      <c r="B179" s="249"/>
      <c r="C179" s="249"/>
      <c r="D179" s="249"/>
      <c r="E179" s="249"/>
      <c r="F179" s="249"/>
      <c r="G179" s="249"/>
      <c r="H179" s="249"/>
      <c r="I179" s="249"/>
      <c r="J179" s="249"/>
    </row>
    <row r="180" spans="1:10" ht="32.25" hidden="1" customHeight="1">
      <c r="A180" s="1"/>
      <c r="B180" s="257" t="s">
        <v>87</v>
      </c>
      <c r="C180" s="257"/>
      <c r="D180" s="257"/>
      <c r="E180" s="257"/>
      <c r="F180" s="257"/>
      <c r="G180" s="257"/>
      <c r="H180" s="257"/>
      <c r="I180" s="257"/>
      <c r="J180" s="257"/>
    </row>
    <row r="181" spans="1:10" ht="30" customHeight="1">
      <c r="A181" s="1"/>
      <c r="B181" s="249" t="s">
        <v>109</v>
      </c>
      <c r="C181" s="249"/>
      <c r="D181" s="249"/>
      <c r="E181" s="249"/>
      <c r="F181" s="249"/>
      <c r="G181" s="249"/>
      <c r="H181" s="249"/>
      <c r="I181" s="249"/>
      <c r="J181" s="249"/>
    </row>
    <row r="182" spans="1:10" ht="24.75" customHeight="1">
      <c r="A182" s="1"/>
      <c r="B182" s="262" t="s">
        <v>85</v>
      </c>
      <c r="C182" s="262"/>
      <c r="D182" s="262"/>
      <c r="E182" s="262"/>
      <c r="F182" s="262"/>
      <c r="G182" s="262"/>
      <c r="H182" s="262"/>
      <c r="I182" s="262"/>
      <c r="J182" s="262"/>
    </row>
    <row r="183" spans="1:10" ht="0.75" customHeight="1">
      <c r="A183" s="1"/>
      <c r="B183" s="257"/>
      <c r="C183" s="257"/>
      <c r="D183" s="257"/>
      <c r="E183" s="257"/>
      <c r="F183" s="257"/>
      <c r="G183" s="257"/>
      <c r="H183" s="257"/>
      <c r="I183" s="257"/>
      <c r="J183" s="257"/>
    </row>
    <row r="184" spans="1:10" ht="78" customHeight="1">
      <c r="A184" s="1"/>
      <c r="B184" s="249" t="s">
        <v>122</v>
      </c>
      <c r="C184" s="249"/>
      <c r="D184" s="249"/>
      <c r="E184" s="249"/>
      <c r="F184" s="249"/>
      <c r="G184" s="249"/>
      <c r="H184" s="249"/>
      <c r="I184" s="249"/>
      <c r="J184" s="249"/>
    </row>
    <row r="185" spans="1:10" ht="25.5" customHeight="1">
      <c r="A185" s="1"/>
      <c r="B185" s="262" t="s">
        <v>86</v>
      </c>
      <c r="C185" s="262"/>
      <c r="D185" s="262"/>
      <c r="E185" s="262"/>
      <c r="F185" s="262"/>
      <c r="G185" s="262"/>
      <c r="H185" s="262"/>
      <c r="I185" s="262"/>
      <c r="J185" s="262"/>
    </row>
    <row r="186" spans="1:10" ht="50.25" customHeight="1" thickBot="1">
      <c r="A186" s="1"/>
      <c r="B186" s="249" t="s">
        <v>153</v>
      </c>
      <c r="C186" s="250"/>
      <c r="D186" s="250"/>
      <c r="E186" s="250"/>
      <c r="F186" s="250"/>
      <c r="G186" s="250"/>
      <c r="H186" s="250"/>
      <c r="I186" s="250"/>
      <c r="J186" s="250"/>
    </row>
    <row r="187" spans="1:10" ht="48.75" customHeight="1" thickBot="1">
      <c r="B187" s="5" t="s">
        <v>33</v>
      </c>
      <c r="C187" s="6" t="s">
        <v>33</v>
      </c>
      <c r="D187" s="151" t="s">
        <v>5</v>
      </c>
      <c r="E187" s="152"/>
      <c r="F187" s="152"/>
      <c r="G187" s="152"/>
      <c r="H187" s="153"/>
      <c r="I187" s="102" t="s">
        <v>143</v>
      </c>
      <c r="J187" s="103"/>
    </row>
    <row r="188" spans="1:10" ht="37.5" customHeight="1" thickBot="1">
      <c r="B188" s="7"/>
      <c r="C188" s="263" t="s">
        <v>88</v>
      </c>
      <c r="D188" s="264"/>
      <c r="E188" s="264"/>
      <c r="F188" s="264"/>
      <c r="G188" s="264"/>
      <c r="H188" s="265"/>
      <c r="I188" s="112"/>
      <c r="J188" s="113"/>
    </row>
    <row r="189" spans="1:10" ht="18" thickBot="1">
      <c r="B189" s="8">
        <v>411</v>
      </c>
      <c r="C189" s="8"/>
      <c r="D189" s="163" t="s">
        <v>35</v>
      </c>
      <c r="E189" s="163"/>
      <c r="F189" s="163"/>
      <c r="G189" s="163"/>
      <c r="H189" s="164"/>
      <c r="I189" s="96">
        <f>SUM(I190:J194)</f>
        <v>41800</v>
      </c>
      <c r="J189" s="97"/>
    </row>
    <row r="190" spans="1:10" ht="17.25">
      <c r="B190" s="9"/>
      <c r="C190" s="10">
        <v>4111</v>
      </c>
      <c r="D190" s="157" t="s">
        <v>36</v>
      </c>
      <c r="E190" s="158"/>
      <c r="F190" s="158"/>
      <c r="G190" s="158"/>
      <c r="H190" s="159"/>
      <c r="I190" s="100">
        <v>25500</v>
      </c>
      <c r="J190" s="101"/>
    </row>
    <row r="191" spans="1:10" ht="17.25">
      <c r="B191" s="9"/>
      <c r="C191" s="11">
        <v>4112</v>
      </c>
      <c r="D191" s="83" t="s">
        <v>37</v>
      </c>
      <c r="E191" s="84"/>
      <c r="F191" s="84"/>
      <c r="G191" s="84"/>
      <c r="H191" s="85"/>
      <c r="I191" s="81">
        <v>3400</v>
      </c>
      <c r="J191" s="82"/>
    </row>
    <row r="192" spans="1:10" ht="17.25">
      <c r="B192" s="9"/>
      <c r="C192" s="11">
        <v>4113</v>
      </c>
      <c r="D192" s="83" t="s">
        <v>38</v>
      </c>
      <c r="E192" s="84"/>
      <c r="F192" s="84"/>
      <c r="G192" s="84"/>
      <c r="H192" s="85"/>
      <c r="I192" s="81">
        <v>9100</v>
      </c>
      <c r="J192" s="82"/>
    </row>
    <row r="193" spans="2:10" ht="17.25">
      <c r="B193" s="9"/>
      <c r="C193" s="11">
        <v>4114</v>
      </c>
      <c r="D193" s="83" t="s">
        <v>39</v>
      </c>
      <c r="E193" s="84"/>
      <c r="F193" s="84"/>
      <c r="G193" s="84"/>
      <c r="H193" s="85"/>
      <c r="I193" s="81">
        <v>3300</v>
      </c>
      <c r="J193" s="82"/>
    </row>
    <row r="194" spans="2:10" ht="18" thickBot="1">
      <c r="B194" s="12"/>
      <c r="C194" s="13">
        <v>4115</v>
      </c>
      <c r="D194" s="160" t="s">
        <v>40</v>
      </c>
      <c r="E194" s="161"/>
      <c r="F194" s="161"/>
      <c r="G194" s="161"/>
      <c r="H194" s="162"/>
      <c r="I194" s="98">
        <v>500</v>
      </c>
      <c r="J194" s="99"/>
    </row>
    <row r="195" spans="2:10" ht="18" thickBot="1">
      <c r="B195" s="8">
        <v>412</v>
      </c>
      <c r="C195" s="14"/>
      <c r="D195" s="163" t="s">
        <v>41</v>
      </c>
      <c r="E195" s="163"/>
      <c r="F195" s="163"/>
      <c r="G195" s="163"/>
      <c r="H195" s="164"/>
      <c r="I195" s="96">
        <f>SUM(I196:J197)</f>
        <v>1200</v>
      </c>
      <c r="J195" s="97"/>
    </row>
    <row r="196" spans="2:10" ht="17.25">
      <c r="B196" s="9"/>
      <c r="C196" s="10">
        <v>4123</v>
      </c>
      <c r="D196" s="157" t="s">
        <v>42</v>
      </c>
      <c r="E196" s="158"/>
      <c r="F196" s="158"/>
      <c r="G196" s="158"/>
      <c r="H196" s="159"/>
      <c r="I196" s="100">
        <v>600</v>
      </c>
      <c r="J196" s="101"/>
    </row>
    <row r="197" spans="2:10" ht="18" thickBot="1">
      <c r="B197" s="9"/>
      <c r="C197" s="15">
        <v>4127</v>
      </c>
      <c r="D197" s="160" t="s">
        <v>44</v>
      </c>
      <c r="E197" s="161"/>
      <c r="F197" s="161"/>
      <c r="G197" s="161"/>
      <c r="H197" s="162"/>
      <c r="I197" s="98">
        <v>600</v>
      </c>
      <c r="J197" s="99"/>
    </row>
    <row r="198" spans="2:10" ht="18" thickBot="1">
      <c r="B198" s="8">
        <v>413</v>
      </c>
      <c r="C198" s="14"/>
      <c r="D198" s="163" t="s">
        <v>45</v>
      </c>
      <c r="E198" s="163"/>
      <c r="F198" s="163"/>
      <c r="G198" s="163"/>
      <c r="H198" s="164"/>
      <c r="I198" s="96">
        <f>SUM(I199:J201)</f>
        <v>3850</v>
      </c>
      <c r="J198" s="97"/>
    </row>
    <row r="199" spans="2:10" ht="17.25">
      <c r="B199" s="18"/>
      <c r="C199" s="37">
        <v>4131</v>
      </c>
      <c r="D199" s="165" t="s">
        <v>46</v>
      </c>
      <c r="E199" s="166"/>
      <c r="F199" s="166"/>
      <c r="G199" s="166"/>
      <c r="H199" s="167"/>
      <c r="I199" s="110">
        <v>1000</v>
      </c>
      <c r="J199" s="111"/>
    </row>
    <row r="200" spans="2:10" ht="17.25">
      <c r="B200" s="35"/>
      <c r="C200" s="38">
        <v>4133</v>
      </c>
      <c r="D200" s="168" t="s">
        <v>94</v>
      </c>
      <c r="E200" s="169"/>
      <c r="F200" s="169"/>
      <c r="G200" s="169"/>
      <c r="H200" s="170"/>
      <c r="I200" s="108">
        <v>850</v>
      </c>
      <c r="J200" s="109"/>
    </row>
    <row r="201" spans="2:10" ht="18" thickBot="1">
      <c r="B201" s="34"/>
      <c r="C201" s="36">
        <v>4135</v>
      </c>
      <c r="D201" s="160" t="s">
        <v>48</v>
      </c>
      <c r="E201" s="161"/>
      <c r="F201" s="161"/>
      <c r="G201" s="161"/>
      <c r="H201" s="162"/>
      <c r="I201" s="98">
        <v>2000</v>
      </c>
      <c r="J201" s="99"/>
    </row>
    <row r="202" spans="2:10" ht="18" thickBot="1">
      <c r="B202" s="8">
        <v>414</v>
      </c>
      <c r="C202" s="14"/>
      <c r="D202" s="163" t="s">
        <v>49</v>
      </c>
      <c r="E202" s="163"/>
      <c r="F202" s="163"/>
      <c r="G202" s="163"/>
      <c r="H202" s="164"/>
      <c r="I202" s="96">
        <f>SUM(I203:J206)</f>
        <v>7100</v>
      </c>
      <c r="J202" s="97"/>
    </row>
    <row r="203" spans="2:10" ht="17.25" hidden="1">
      <c r="B203" s="9"/>
      <c r="C203" s="10">
        <v>4141</v>
      </c>
      <c r="D203" s="157" t="s">
        <v>50</v>
      </c>
      <c r="E203" s="158"/>
      <c r="F203" s="158"/>
      <c r="G203" s="158"/>
      <c r="H203" s="159"/>
      <c r="I203" s="100"/>
      <c r="J203" s="101"/>
    </row>
    <row r="204" spans="2:10" ht="17.25">
      <c r="B204" s="9"/>
      <c r="C204" s="10">
        <v>4142</v>
      </c>
      <c r="D204" s="83" t="s">
        <v>107</v>
      </c>
      <c r="E204" s="84"/>
      <c r="F204" s="84"/>
      <c r="G204" s="84"/>
      <c r="H204" s="85"/>
      <c r="I204" s="81">
        <v>500</v>
      </c>
      <c r="J204" s="82"/>
    </row>
    <row r="205" spans="2:10" ht="17.25">
      <c r="B205" s="9"/>
      <c r="C205" s="10">
        <v>4143</v>
      </c>
      <c r="D205" s="83" t="s">
        <v>51</v>
      </c>
      <c r="E205" s="84"/>
      <c r="F205" s="84"/>
      <c r="G205" s="84"/>
      <c r="H205" s="85"/>
      <c r="I205" s="81">
        <v>600</v>
      </c>
      <c r="J205" s="82"/>
    </row>
    <row r="206" spans="2:10" ht="18" customHeight="1" thickBot="1">
      <c r="B206" s="9"/>
      <c r="C206" s="11">
        <v>4149</v>
      </c>
      <c r="D206" s="160" t="s">
        <v>56</v>
      </c>
      <c r="E206" s="161"/>
      <c r="F206" s="161"/>
      <c r="G206" s="161"/>
      <c r="H206" s="162"/>
      <c r="I206" s="98">
        <v>6000</v>
      </c>
      <c r="J206" s="99"/>
    </row>
    <row r="207" spans="2:10" ht="18" thickBot="1">
      <c r="B207" s="8">
        <v>415</v>
      </c>
      <c r="C207" s="14"/>
      <c r="D207" s="163" t="s">
        <v>57</v>
      </c>
      <c r="E207" s="163"/>
      <c r="F207" s="163"/>
      <c r="G207" s="163"/>
      <c r="H207" s="164"/>
      <c r="I207" s="96">
        <f>SUM(I208)</f>
        <v>1000</v>
      </c>
      <c r="J207" s="97"/>
    </row>
    <row r="208" spans="2:10" ht="18" thickBot="1">
      <c r="B208" s="9"/>
      <c r="C208" s="15">
        <v>41531</v>
      </c>
      <c r="D208" s="331" t="s">
        <v>59</v>
      </c>
      <c r="E208" s="332"/>
      <c r="F208" s="332"/>
      <c r="G208" s="332"/>
      <c r="H208" s="333"/>
      <c r="I208" s="116">
        <v>1000</v>
      </c>
      <c r="J208" s="117"/>
    </row>
    <row r="209" spans="2:10" ht="17.25">
      <c r="B209" s="27">
        <v>417</v>
      </c>
      <c r="C209" s="72"/>
      <c r="D209" s="86" t="s">
        <v>134</v>
      </c>
      <c r="E209" s="87"/>
      <c r="F209" s="87"/>
      <c r="G209" s="87"/>
      <c r="H209" s="88"/>
      <c r="I209" s="89">
        <f>SUM(I210)</f>
        <v>5000</v>
      </c>
      <c r="J209" s="90"/>
    </row>
    <row r="210" spans="2:10" ht="18" thickBot="1">
      <c r="B210" s="75"/>
      <c r="C210" s="15">
        <v>4173</v>
      </c>
      <c r="D210" s="91" t="s">
        <v>135</v>
      </c>
      <c r="E210" s="92"/>
      <c r="F210" s="92"/>
      <c r="G210" s="92"/>
      <c r="H210" s="93"/>
      <c r="I210" s="94">
        <v>5000</v>
      </c>
      <c r="J210" s="95"/>
    </row>
    <row r="211" spans="2:10" ht="18" thickBot="1">
      <c r="B211" s="8">
        <v>419</v>
      </c>
      <c r="C211" s="14"/>
      <c r="D211" s="163" t="s">
        <v>60</v>
      </c>
      <c r="E211" s="163"/>
      <c r="F211" s="163"/>
      <c r="G211" s="163"/>
      <c r="H211" s="206"/>
      <c r="I211" s="120">
        <f>SUM(I212)</f>
        <v>4500</v>
      </c>
      <c r="J211" s="97"/>
    </row>
    <row r="212" spans="2:10" ht="18" thickBot="1">
      <c r="B212" s="16"/>
      <c r="C212" s="17">
        <v>4191</v>
      </c>
      <c r="D212" s="157" t="s">
        <v>61</v>
      </c>
      <c r="E212" s="158"/>
      <c r="F212" s="158"/>
      <c r="G212" s="158"/>
      <c r="H212" s="159"/>
      <c r="I212" s="106">
        <v>4500</v>
      </c>
      <c r="J212" s="107"/>
    </row>
    <row r="213" spans="2:10" ht="18" thickBot="1">
      <c r="B213" s="8">
        <v>431</v>
      </c>
      <c r="C213" s="14"/>
      <c r="D213" s="272" t="s">
        <v>65</v>
      </c>
      <c r="E213" s="272"/>
      <c r="F213" s="272"/>
      <c r="G213" s="272"/>
      <c r="H213" s="273"/>
      <c r="I213" s="96">
        <f>SUM(I214:J218)</f>
        <v>280000</v>
      </c>
      <c r="J213" s="97"/>
    </row>
    <row r="214" spans="2:10" ht="17.25">
      <c r="B214" s="9"/>
      <c r="C214" s="10">
        <v>4312</v>
      </c>
      <c r="D214" s="157" t="s">
        <v>101</v>
      </c>
      <c r="E214" s="158"/>
      <c r="F214" s="158"/>
      <c r="G214" s="158"/>
      <c r="H214" s="159"/>
      <c r="I214" s="100">
        <v>15000</v>
      </c>
      <c r="J214" s="101"/>
    </row>
    <row r="215" spans="2:10" ht="17.25">
      <c r="B215" s="9"/>
      <c r="C215" s="10">
        <v>4313</v>
      </c>
      <c r="D215" s="83" t="s">
        <v>102</v>
      </c>
      <c r="E215" s="84"/>
      <c r="F215" s="84"/>
      <c r="G215" s="84"/>
      <c r="H215" s="85"/>
      <c r="I215" s="81">
        <v>220000</v>
      </c>
      <c r="J215" s="82"/>
    </row>
    <row r="216" spans="2:10" ht="17.25">
      <c r="B216" s="9"/>
      <c r="C216" s="11">
        <v>4314</v>
      </c>
      <c r="D216" s="83" t="s">
        <v>66</v>
      </c>
      <c r="E216" s="84"/>
      <c r="F216" s="84"/>
      <c r="G216" s="84"/>
      <c r="H216" s="85"/>
      <c r="I216" s="81">
        <v>15000</v>
      </c>
      <c r="J216" s="82"/>
    </row>
    <row r="217" spans="2:10" ht="17.25">
      <c r="B217" s="9"/>
      <c r="C217" s="11">
        <v>4318</v>
      </c>
      <c r="D217" s="83" t="s">
        <v>69</v>
      </c>
      <c r="E217" s="84"/>
      <c r="F217" s="84"/>
      <c r="G217" s="84"/>
      <c r="H217" s="85"/>
      <c r="I217" s="81">
        <v>20000</v>
      </c>
      <c r="J217" s="82"/>
    </row>
    <row r="218" spans="2:10" ht="18" thickBot="1">
      <c r="B218" s="12"/>
      <c r="C218" s="13">
        <v>4319</v>
      </c>
      <c r="D218" s="160" t="s">
        <v>70</v>
      </c>
      <c r="E218" s="161"/>
      <c r="F218" s="161"/>
      <c r="G218" s="161"/>
      <c r="H218" s="162"/>
      <c r="I218" s="98">
        <v>10000</v>
      </c>
      <c r="J218" s="99"/>
    </row>
    <row r="219" spans="2:10" ht="21.75" thickBot="1">
      <c r="B219" s="20"/>
      <c r="C219" s="274" t="s">
        <v>161</v>
      </c>
      <c r="D219" s="275"/>
      <c r="E219" s="275"/>
      <c r="F219" s="275"/>
      <c r="G219" s="275"/>
      <c r="H219" s="276"/>
      <c r="I219" s="104">
        <f>SUM(I189,I195,I198,I202,I207,I209,I211,I213)</f>
        <v>344450</v>
      </c>
      <c r="J219" s="105"/>
    </row>
    <row r="222" spans="2:10" ht="15.75" thickBot="1"/>
    <row r="223" spans="2:10" ht="30.75" thickBot="1">
      <c r="B223" s="21" t="s">
        <v>33</v>
      </c>
      <c r="C223" s="6" t="s">
        <v>33</v>
      </c>
      <c r="D223" s="151" t="s">
        <v>5</v>
      </c>
      <c r="E223" s="152"/>
      <c r="F223" s="152"/>
      <c r="G223" s="152"/>
      <c r="H223" s="153"/>
      <c r="I223" s="102" t="s">
        <v>143</v>
      </c>
      <c r="J223" s="103"/>
    </row>
    <row r="224" spans="2:10" ht="18.75" thickBot="1">
      <c r="B224" s="7"/>
      <c r="C224" s="266" t="s">
        <v>89</v>
      </c>
      <c r="D224" s="267"/>
      <c r="E224" s="267"/>
      <c r="F224" s="267"/>
      <c r="G224" s="267"/>
      <c r="H224" s="268"/>
      <c r="I224" s="112"/>
      <c r="J224" s="113"/>
    </row>
    <row r="225" spans="2:10" ht="18" thickBot="1">
      <c r="B225" s="8">
        <v>411</v>
      </c>
      <c r="C225" s="8"/>
      <c r="D225" s="163" t="s">
        <v>35</v>
      </c>
      <c r="E225" s="163"/>
      <c r="F225" s="163"/>
      <c r="G225" s="163"/>
      <c r="H225" s="164"/>
      <c r="I225" s="96">
        <f>SUM(I226:J230)</f>
        <v>50950</v>
      </c>
      <c r="J225" s="97"/>
    </row>
    <row r="226" spans="2:10" ht="17.25">
      <c r="B226" s="9"/>
      <c r="C226" s="10">
        <v>4111</v>
      </c>
      <c r="D226" s="157" t="s">
        <v>36</v>
      </c>
      <c r="E226" s="158"/>
      <c r="F226" s="158"/>
      <c r="G226" s="158"/>
      <c r="H226" s="159"/>
      <c r="I226" s="100">
        <v>31000</v>
      </c>
      <c r="J226" s="101"/>
    </row>
    <row r="227" spans="2:10" ht="17.25">
      <c r="B227" s="9"/>
      <c r="C227" s="11">
        <v>4112</v>
      </c>
      <c r="D227" s="83" t="s">
        <v>37</v>
      </c>
      <c r="E227" s="84"/>
      <c r="F227" s="84"/>
      <c r="G227" s="84"/>
      <c r="H227" s="85"/>
      <c r="I227" s="81">
        <v>4200</v>
      </c>
      <c r="J227" s="82"/>
    </row>
    <row r="228" spans="2:10" ht="17.25">
      <c r="B228" s="9"/>
      <c r="C228" s="11">
        <v>4113</v>
      </c>
      <c r="D228" s="83" t="s">
        <v>38</v>
      </c>
      <c r="E228" s="84"/>
      <c r="F228" s="84"/>
      <c r="G228" s="84"/>
      <c r="H228" s="85"/>
      <c r="I228" s="81">
        <v>11100</v>
      </c>
      <c r="J228" s="82"/>
    </row>
    <row r="229" spans="2:10" ht="17.25">
      <c r="B229" s="9"/>
      <c r="C229" s="11">
        <v>4114</v>
      </c>
      <c r="D229" s="83" t="s">
        <v>39</v>
      </c>
      <c r="E229" s="84"/>
      <c r="F229" s="84"/>
      <c r="G229" s="84"/>
      <c r="H229" s="85"/>
      <c r="I229" s="81">
        <v>4000</v>
      </c>
      <c r="J229" s="82"/>
    </row>
    <row r="230" spans="2:10" ht="18" thickBot="1">
      <c r="B230" s="12"/>
      <c r="C230" s="13">
        <v>4115</v>
      </c>
      <c r="D230" s="160" t="s">
        <v>40</v>
      </c>
      <c r="E230" s="161"/>
      <c r="F230" s="161"/>
      <c r="G230" s="161"/>
      <c r="H230" s="162"/>
      <c r="I230" s="98">
        <v>650</v>
      </c>
      <c r="J230" s="99"/>
    </row>
    <row r="231" spans="2:10" ht="18" thickBot="1">
      <c r="B231" s="8">
        <v>412</v>
      </c>
      <c r="C231" s="14"/>
      <c r="D231" s="163" t="s">
        <v>41</v>
      </c>
      <c r="E231" s="163"/>
      <c r="F231" s="163"/>
      <c r="G231" s="163"/>
      <c r="H231" s="164"/>
      <c r="I231" s="96">
        <f>SUM(I232:J234)</f>
        <v>66200</v>
      </c>
      <c r="J231" s="97"/>
    </row>
    <row r="232" spans="2:10" ht="17.25">
      <c r="B232" s="9"/>
      <c r="C232" s="10">
        <v>4123</v>
      </c>
      <c r="D232" s="157" t="s">
        <v>42</v>
      </c>
      <c r="E232" s="158"/>
      <c r="F232" s="158"/>
      <c r="G232" s="158"/>
      <c r="H232" s="159"/>
      <c r="I232" s="100">
        <v>600</v>
      </c>
      <c r="J232" s="101"/>
    </row>
    <row r="233" spans="2:10" ht="17.25">
      <c r="B233" s="9"/>
      <c r="C233" s="11">
        <v>4126</v>
      </c>
      <c r="D233" s="83" t="s">
        <v>43</v>
      </c>
      <c r="E233" s="84"/>
      <c r="F233" s="84"/>
      <c r="G233" s="84"/>
      <c r="H233" s="85"/>
      <c r="I233" s="81">
        <v>65000</v>
      </c>
      <c r="J233" s="82"/>
    </row>
    <row r="234" spans="2:10" ht="18" thickBot="1">
      <c r="B234" s="9"/>
      <c r="C234" s="15">
        <v>4127</v>
      </c>
      <c r="D234" s="160" t="s">
        <v>44</v>
      </c>
      <c r="E234" s="161"/>
      <c r="F234" s="161"/>
      <c r="G234" s="161"/>
      <c r="H234" s="162"/>
      <c r="I234" s="98">
        <v>600</v>
      </c>
      <c r="J234" s="99"/>
    </row>
    <row r="235" spans="2:10" ht="18" thickBot="1">
      <c r="B235" s="8">
        <v>413</v>
      </c>
      <c r="C235" s="14"/>
      <c r="D235" s="163" t="s">
        <v>45</v>
      </c>
      <c r="E235" s="163"/>
      <c r="F235" s="163"/>
      <c r="G235" s="163"/>
      <c r="H235" s="164"/>
      <c r="I235" s="96">
        <f>SUM(I236:J238)</f>
        <v>4000</v>
      </c>
      <c r="J235" s="97"/>
    </row>
    <row r="236" spans="2:10" ht="17.25">
      <c r="B236" s="18"/>
      <c r="C236" s="37">
        <v>4131</v>
      </c>
      <c r="D236" s="165" t="s">
        <v>46</v>
      </c>
      <c r="E236" s="166"/>
      <c r="F236" s="166"/>
      <c r="G236" s="166"/>
      <c r="H236" s="167"/>
      <c r="I236" s="110">
        <v>3000</v>
      </c>
      <c r="J236" s="111"/>
    </row>
    <row r="237" spans="2:10" ht="0.75" customHeight="1">
      <c r="B237" s="35"/>
      <c r="C237" s="38">
        <v>4133</v>
      </c>
      <c r="D237" s="168" t="s">
        <v>94</v>
      </c>
      <c r="E237" s="169"/>
      <c r="F237" s="169"/>
      <c r="G237" s="169"/>
      <c r="H237" s="170"/>
      <c r="I237" s="108"/>
      <c r="J237" s="109"/>
    </row>
    <row r="238" spans="2:10" ht="18" thickBot="1">
      <c r="B238" s="34"/>
      <c r="C238" s="39">
        <v>4135</v>
      </c>
      <c r="D238" s="160" t="s">
        <v>48</v>
      </c>
      <c r="E238" s="161"/>
      <c r="F238" s="161"/>
      <c r="G238" s="161"/>
      <c r="H238" s="162"/>
      <c r="I238" s="98">
        <v>1000</v>
      </c>
      <c r="J238" s="99"/>
    </row>
    <row r="239" spans="2:10" ht="17.25" customHeight="1" thickBot="1">
      <c r="B239" s="8">
        <v>414</v>
      </c>
      <c r="C239" s="14"/>
      <c r="D239" s="163" t="s">
        <v>49</v>
      </c>
      <c r="E239" s="163"/>
      <c r="F239" s="163"/>
      <c r="G239" s="163"/>
      <c r="H239" s="164"/>
      <c r="I239" s="96">
        <f>SUM(I241:J243)</f>
        <v>3800</v>
      </c>
      <c r="J239" s="97"/>
    </row>
    <row r="240" spans="2:10" ht="17.25" hidden="1">
      <c r="B240" s="9"/>
      <c r="C240" s="10">
        <v>4141</v>
      </c>
      <c r="D240" s="157" t="s">
        <v>50</v>
      </c>
      <c r="E240" s="158"/>
      <c r="F240" s="158"/>
      <c r="G240" s="158"/>
      <c r="H240" s="159"/>
      <c r="I240" s="100"/>
      <c r="J240" s="101"/>
    </row>
    <row r="241" spans="1:10" ht="17.25">
      <c r="B241" s="9"/>
      <c r="C241" s="11">
        <v>4142</v>
      </c>
      <c r="D241" s="83" t="s">
        <v>107</v>
      </c>
      <c r="E241" s="84"/>
      <c r="F241" s="84"/>
      <c r="G241" s="84"/>
      <c r="H241" s="85"/>
      <c r="I241" s="81">
        <v>500</v>
      </c>
      <c r="J241" s="82"/>
    </row>
    <row r="242" spans="1:10" ht="17.25">
      <c r="B242" s="9"/>
      <c r="C242" s="11">
        <v>4143</v>
      </c>
      <c r="D242" s="83" t="s">
        <v>118</v>
      </c>
      <c r="E242" s="84"/>
      <c r="F242" s="84"/>
      <c r="G242" s="84"/>
      <c r="H242" s="85"/>
      <c r="I242" s="81">
        <v>600</v>
      </c>
      <c r="J242" s="82"/>
    </row>
    <row r="243" spans="1:10" ht="18" thickBot="1">
      <c r="B243" s="9"/>
      <c r="C243" s="15">
        <v>4148</v>
      </c>
      <c r="D243" s="91" t="s">
        <v>56</v>
      </c>
      <c r="E243" s="92"/>
      <c r="F243" s="92"/>
      <c r="G243" s="92"/>
      <c r="H243" s="93"/>
      <c r="I243" s="98">
        <v>2700</v>
      </c>
      <c r="J243" s="99"/>
    </row>
    <row r="244" spans="1:10" ht="18" thickBot="1">
      <c r="A244" s="22"/>
      <c r="B244" s="8">
        <v>415</v>
      </c>
      <c r="C244" s="171" t="s">
        <v>57</v>
      </c>
      <c r="D244" s="172"/>
      <c r="E244" s="172"/>
      <c r="F244" s="172"/>
      <c r="G244" s="172"/>
      <c r="H244" s="173"/>
      <c r="I244" s="174">
        <f>SUM(I245)</f>
        <v>1000</v>
      </c>
      <c r="J244" s="122"/>
    </row>
    <row r="245" spans="1:10" ht="18" thickBot="1">
      <c r="B245" s="32"/>
      <c r="C245" s="55">
        <v>4154</v>
      </c>
      <c r="D245" s="269" t="s">
        <v>98</v>
      </c>
      <c r="E245" s="270"/>
      <c r="F245" s="270"/>
      <c r="G245" s="270"/>
      <c r="H245" s="271"/>
      <c r="I245" s="123">
        <v>1000</v>
      </c>
      <c r="J245" s="124"/>
    </row>
    <row r="246" spans="1:10" ht="18" thickBot="1">
      <c r="B246" s="16">
        <v>431</v>
      </c>
      <c r="C246" s="171" t="s">
        <v>127</v>
      </c>
      <c r="D246" s="172"/>
      <c r="E246" s="172"/>
      <c r="F246" s="172"/>
      <c r="G246" s="172"/>
      <c r="H246" s="173"/>
      <c r="I246" s="174">
        <f>SUM(I247)</f>
        <v>160000</v>
      </c>
      <c r="J246" s="122"/>
    </row>
    <row r="247" spans="1:10" ht="17.25">
      <c r="B247" s="54"/>
      <c r="C247" s="17">
        <v>4315</v>
      </c>
      <c r="D247" s="157" t="s">
        <v>67</v>
      </c>
      <c r="E247" s="158"/>
      <c r="F247" s="158"/>
      <c r="G247" s="158"/>
      <c r="H247" s="159"/>
      <c r="I247" s="100">
        <v>160000</v>
      </c>
      <c r="J247" s="101"/>
    </row>
    <row r="248" spans="1:10" ht="21.75" thickBot="1">
      <c r="B248" s="20"/>
      <c r="C248" s="277" t="s">
        <v>161</v>
      </c>
      <c r="D248" s="278"/>
      <c r="E248" s="278"/>
      <c r="F248" s="278"/>
      <c r="G248" s="278"/>
      <c r="H248" s="279"/>
      <c r="I248" s="127">
        <f>SUM(I225,I231,I235,I239,I244,I246)</f>
        <v>285950</v>
      </c>
      <c r="J248" s="128"/>
    </row>
    <row r="250" spans="1:10" ht="15.75" thickBot="1"/>
    <row r="251" spans="1:10" ht="30.75" thickBot="1">
      <c r="B251" s="21" t="s">
        <v>33</v>
      </c>
      <c r="C251" s="6" t="s">
        <v>33</v>
      </c>
      <c r="D251" s="151" t="s">
        <v>5</v>
      </c>
      <c r="E251" s="152"/>
      <c r="F251" s="152"/>
      <c r="G251" s="152"/>
      <c r="H251" s="153"/>
      <c r="I251" s="102" t="s">
        <v>143</v>
      </c>
      <c r="J251" s="103"/>
    </row>
    <row r="252" spans="1:10" ht="18.75" thickBot="1">
      <c r="B252" s="7"/>
      <c r="C252" s="266" t="s">
        <v>103</v>
      </c>
      <c r="D252" s="267"/>
      <c r="E252" s="267"/>
      <c r="F252" s="267"/>
      <c r="G252" s="267"/>
      <c r="H252" s="268"/>
      <c r="I252" s="112"/>
      <c r="J252" s="113"/>
    </row>
    <row r="253" spans="1:10" ht="18" thickBot="1">
      <c r="B253" s="8">
        <v>411</v>
      </c>
      <c r="C253" s="8"/>
      <c r="D253" s="163" t="s">
        <v>35</v>
      </c>
      <c r="E253" s="163"/>
      <c r="F253" s="163"/>
      <c r="G253" s="163"/>
      <c r="H253" s="164"/>
      <c r="I253" s="96">
        <f>SUM(I254:J258)</f>
        <v>21300</v>
      </c>
      <c r="J253" s="97"/>
    </row>
    <row r="254" spans="1:10" ht="17.25">
      <c r="B254" s="9"/>
      <c r="C254" s="10">
        <v>4111</v>
      </c>
      <c r="D254" s="157" t="s">
        <v>36</v>
      </c>
      <c r="E254" s="158"/>
      <c r="F254" s="158"/>
      <c r="G254" s="158"/>
      <c r="H254" s="159"/>
      <c r="I254" s="100">
        <v>13000</v>
      </c>
      <c r="J254" s="101"/>
    </row>
    <row r="255" spans="1:10" ht="17.25">
      <c r="B255" s="9"/>
      <c r="C255" s="11">
        <v>4112</v>
      </c>
      <c r="D255" s="83" t="s">
        <v>37</v>
      </c>
      <c r="E255" s="84"/>
      <c r="F255" s="84"/>
      <c r="G255" s="84"/>
      <c r="H255" s="85"/>
      <c r="I255" s="81">
        <v>1800</v>
      </c>
      <c r="J255" s="82"/>
    </row>
    <row r="256" spans="1:10" ht="17.25">
      <c r="B256" s="9"/>
      <c r="C256" s="11">
        <v>4113</v>
      </c>
      <c r="D256" s="83" t="s">
        <v>38</v>
      </c>
      <c r="E256" s="84"/>
      <c r="F256" s="84"/>
      <c r="G256" s="84"/>
      <c r="H256" s="85"/>
      <c r="I256" s="81">
        <v>4600</v>
      </c>
      <c r="J256" s="82"/>
    </row>
    <row r="257" spans="2:10" ht="18.75" customHeight="1">
      <c r="B257" s="9"/>
      <c r="C257" s="11">
        <v>4114</v>
      </c>
      <c r="D257" s="83" t="s">
        <v>39</v>
      </c>
      <c r="E257" s="84"/>
      <c r="F257" s="84"/>
      <c r="G257" s="84"/>
      <c r="H257" s="85"/>
      <c r="I257" s="81">
        <v>1600</v>
      </c>
      <c r="J257" s="82"/>
    </row>
    <row r="258" spans="2:10" ht="21" customHeight="1" thickBot="1">
      <c r="B258" s="12"/>
      <c r="C258" s="13">
        <v>4115</v>
      </c>
      <c r="D258" s="160" t="s">
        <v>40</v>
      </c>
      <c r="E258" s="161"/>
      <c r="F258" s="161"/>
      <c r="G258" s="161"/>
      <c r="H258" s="162"/>
      <c r="I258" s="98">
        <v>300</v>
      </c>
      <c r="J258" s="99"/>
    </row>
    <row r="259" spans="2:10" ht="18.75" customHeight="1" thickBot="1">
      <c r="B259" s="8">
        <v>412</v>
      </c>
      <c r="C259" s="14"/>
      <c r="D259" s="163" t="s">
        <v>41</v>
      </c>
      <c r="E259" s="163"/>
      <c r="F259" s="163"/>
      <c r="G259" s="163"/>
      <c r="H259" s="164"/>
      <c r="I259" s="96">
        <f>SUM(I260:J261)</f>
        <v>300</v>
      </c>
      <c r="J259" s="97"/>
    </row>
    <row r="260" spans="2:10" ht="17.25" customHeight="1">
      <c r="B260" s="9"/>
      <c r="C260" s="10">
        <v>4123</v>
      </c>
      <c r="D260" s="157" t="s">
        <v>42</v>
      </c>
      <c r="E260" s="158"/>
      <c r="F260" s="158"/>
      <c r="G260" s="158"/>
      <c r="H260" s="159"/>
      <c r="I260" s="100">
        <v>300</v>
      </c>
      <c r="J260" s="101"/>
    </row>
    <row r="261" spans="2:10" ht="18" hidden="1" thickBot="1">
      <c r="B261" s="9"/>
      <c r="C261" s="15">
        <v>4127</v>
      </c>
      <c r="D261" s="160" t="s">
        <v>44</v>
      </c>
      <c r="E261" s="161"/>
      <c r="F261" s="161"/>
      <c r="G261" s="161"/>
      <c r="H261" s="162"/>
      <c r="I261" s="98"/>
      <c r="J261" s="99"/>
    </row>
    <row r="262" spans="2:10" ht="18" hidden="1" thickBot="1">
      <c r="B262" s="8">
        <v>413</v>
      </c>
      <c r="C262" s="14"/>
      <c r="D262" s="163" t="s">
        <v>45</v>
      </c>
      <c r="E262" s="163"/>
      <c r="F262" s="163"/>
      <c r="G262" s="163"/>
      <c r="H262" s="164"/>
      <c r="I262" s="96">
        <f>SUM(I263)</f>
        <v>0</v>
      </c>
      <c r="J262" s="97"/>
    </row>
    <row r="263" spans="2:10" ht="17.25" hidden="1">
      <c r="B263" s="27"/>
      <c r="C263" s="17">
        <v>4131</v>
      </c>
      <c r="D263" s="165" t="s">
        <v>46</v>
      </c>
      <c r="E263" s="166"/>
      <c r="F263" s="166"/>
      <c r="G263" s="166"/>
      <c r="H263" s="167"/>
      <c r="I263" s="110"/>
      <c r="J263" s="111"/>
    </row>
    <row r="264" spans="2:10" ht="18" hidden="1" thickBot="1">
      <c r="B264" s="28"/>
      <c r="C264" s="11">
        <v>4133</v>
      </c>
      <c r="D264" s="168" t="s">
        <v>94</v>
      </c>
      <c r="E264" s="169"/>
      <c r="F264" s="169"/>
      <c r="G264" s="169"/>
      <c r="H264" s="170"/>
      <c r="I264" s="118"/>
      <c r="J264" s="119"/>
    </row>
    <row r="265" spans="2:10" ht="18" hidden="1" thickBot="1">
      <c r="B265" s="8">
        <v>414</v>
      </c>
      <c r="C265" s="14"/>
      <c r="D265" s="163" t="s">
        <v>49</v>
      </c>
      <c r="E265" s="163"/>
      <c r="F265" s="163"/>
      <c r="G265" s="163"/>
      <c r="H265" s="164"/>
      <c r="I265" s="96"/>
      <c r="J265" s="97"/>
    </row>
    <row r="266" spans="2:10" ht="17.25" hidden="1">
      <c r="B266" s="9"/>
      <c r="C266" s="10">
        <v>4141</v>
      </c>
      <c r="D266" s="157" t="s">
        <v>50</v>
      </c>
      <c r="E266" s="158"/>
      <c r="F266" s="158"/>
      <c r="G266" s="158"/>
      <c r="H266" s="159"/>
      <c r="I266" s="100"/>
      <c r="J266" s="101"/>
    </row>
    <row r="267" spans="2:10" ht="17.25" hidden="1">
      <c r="B267" s="9"/>
      <c r="C267" s="11">
        <v>4142</v>
      </c>
      <c r="D267" s="83" t="s">
        <v>107</v>
      </c>
      <c r="E267" s="84"/>
      <c r="F267" s="84"/>
      <c r="G267" s="84"/>
      <c r="H267" s="85"/>
      <c r="I267" s="81"/>
      <c r="J267" s="82"/>
    </row>
    <row r="268" spans="2:10" ht="17.25" hidden="1">
      <c r="B268" s="9"/>
      <c r="C268" s="11">
        <v>4143</v>
      </c>
      <c r="D268" s="83" t="s">
        <v>118</v>
      </c>
      <c r="E268" s="84"/>
      <c r="F268" s="84"/>
      <c r="G268" s="84"/>
      <c r="H268" s="85"/>
      <c r="I268" s="81"/>
      <c r="J268" s="82"/>
    </row>
    <row r="269" spans="2:10" ht="17.25" hidden="1">
      <c r="B269" s="9"/>
      <c r="C269" s="11">
        <v>4148</v>
      </c>
      <c r="D269" s="83" t="s">
        <v>56</v>
      </c>
      <c r="E269" s="84"/>
      <c r="F269" s="84"/>
      <c r="G269" s="84"/>
      <c r="H269" s="85"/>
      <c r="I269" s="81"/>
      <c r="J269" s="82"/>
    </row>
    <row r="270" spans="2:10" ht="21.75" thickBot="1">
      <c r="B270" s="20"/>
      <c r="C270" s="195" t="s">
        <v>161</v>
      </c>
      <c r="D270" s="196"/>
      <c r="E270" s="196"/>
      <c r="F270" s="196"/>
      <c r="G270" s="196"/>
      <c r="H270" s="197"/>
      <c r="I270" s="127">
        <f>SUM(I253,I259,I262)</f>
        <v>21600</v>
      </c>
      <c r="J270" s="128"/>
    </row>
    <row r="272" spans="2:10" ht="15.75" thickBot="1"/>
    <row r="273" spans="2:10" ht="30.75" thickBot="1">
      <c r="B273" s="21" t="s">
        <v>33</v>
      </c>
      <c r="C273" s="6" t="s">
        <v>33</v>
      </c>
      <c r="D273" s="151" t="s">
        <v>5</v>
      </c>
      <c r="E273" s="152"/>
      <c r="F273" s="152"/>
      <c r="G273" s="152"/>
      <c r="H273" s="153"/>
      <c r="I273" s="102" t="s">
        <v>143</v>
      </c>
      <c r="J273" s="103"/>
    </row>
    <row r="274" spans="2:10" ht="18.75" thickBot="1">
      <c r="B274" s="7"/>
      <c r="C274" s="280" t="s">
        <v>159</v>
      </c>
      <c r="D274" s="281"/>
      <c r="E274" s="281"/>
      <c r="F274" s="281"/>
      <c r="G274" s="281"/>
      <c r="H274" s="282"/>
      <c r="I274" s="112"/>
      <c r="J274" s="113"/>
    </row>
    <row r="275" spans="2:10" ht="18" thickBot="1">
      <c r="B275" s="8">
        <v>411</v>
      </c>
      <c r="C275" s="8"/>
      <c r="D275" s="163" t="s">
        <v>35</v>
      </c>
      <c r="E275" s="163"/>
      <c r="F275" s="163"/>
      <c r="G275" s="163"/>
      <c r="H275" s="164"/>
      <c r="I275" s="96">
        <f>SUM(I276:J280)</f>
        <v>269250</v>
      </c>
      <c r="J275" s="97"/>
    </row>
    <row r="276" spans="2:10" ht="17.25">
      <c r="B276" s="9"/>
      <c r="C276" s="10">
        <v>4111</v>
      </c>
      <c r="D276" s="157" t="s">
        <v>36</v>
      </c>
      <c r="E276" s="158"/>
      <c r="F276" s="158"/>
      <c r="G276" s="158"/>
      <c r="H276" s="159"/>
      <c r="I276" s="100">
        <v>163000</v>
      </c>
      <c r="J276" s="101"/>
    </row>
    <row r="277" spans="2:10" ht="17.25">
      <c r="B277" s="9"/>
      <c r="C277" s="11">
        <v>4112</v>
      </c>
      <c r="D277" s="83" t="s">
        <v>37</v>
      </c>
      <c r="E277" s="84"/>
      <c r="F277" s="84"/>
      <c r="G277" s="84"/>
      <c r="H277" s="85"/>
      <c r="I277" s="81">
        <v>21900</v>
      </c>
      <c r="J277" s="82"/>
    </row>
    <row r="278" spans="2:10" ht="17.25">
      <c r="B278" s="9"/>
      <c r="C278" s="11">
        <v>4113</v>
      </c>
      <c r="D278" s="83" t="s">
        <v>38</v>
      </c>
      <c r="E278" s="84"/>
      <c r="F278" s="84"/>
      <c r="G278" s="84"/>
      <c r="H278" s="85"/>
      <c r="I278" s="81">
        <v>59200</v>
      </c>
      <c r="J278" s="82"/>
    </row>
    <row r="279" spans="2:10" ht="17.25">
      <c r="B279" s="9"/>
      <c r="C279" s="11">
        <v>4114</v>
      </c>
      <c r="D279" s="83" t="s">
        <v>39</v>
      </c>
      <c r="E279" s="84"/>
      <c r="F279" s="84"/>
      <c r="G279" s="84"/>
      <c r="H279" s="85"/>
      <c r="I279" s="81">
        <v>21600</v>
      </c>
      <c r="J279" s="82"/>
    </row>
    <row r="280" spans="2:10" ht="18" thickBot="1">
      <c r="B280" s="12"/>
      <c r="C280" s="13">
        <v>4115</v>
      </c>
      <c r="D280" s="160" t="s">
        <v>40</v>
      </c>
      <c r="E280" s="161"/>
      <c r="F280" s="161"/>
      <c r="G280" s="161"/>
      <c r="H280" s="162"/>
      <c r="I280" s="98">
        <v>3550</v>
      </c>
      <c r="J280" s="99"/>
    </row>
    <row r="281" spans="2:10" ht="18" thickBot="1">
      <c r="B281" s="8">
        <v>412</v>
      </c>
      <c r="C281" s="14"/>
      <c r="D281" s="163" t="s">
        <v>41</v>
      </c>
      <c r="E281" s="163"/>
      <c r="F281" s="163"/>
      <c r="G281" s="163"/>
      <c r="H281" s="164"/>
      <c r="I281" s="96">
        <f>SUM(I282:J284)</f>
        <v>11950</v>
      </c>
      <c r="J281" s="97"/>
    </row>
    <row r="282" spans="2:10" ht="17.25">
      <c r="B282" s="9"/>
      <c r="C282" s="10">
        <v>4123</v>
      </c>
      <c r="D282" s="157" t="s">
        <v>42</v>
      </c>
      <c r="E282" s="158"/>
      <c r="F282" s="158"/>
      <c r="G282" s="158"/>
      <c r="H282" s="159"/>
      <c r="I282" s="116">
        <v>8150</v>
      </c>
      <c r="J282" s="117"/>
    </row>
    <row r="283" spans="2:10" ht="17.25">
      <c r="B283" s="9"/>
      <c r="C283" s="70">
        <v>4125</v>
      </c>
      <c r="D283" s="83" t="s">
        <v>142</v>
      </c>
      <c r="E283" s="84"/>
      <c r="F283" s="84"/>
      <c r="G283" s="84"/>
      <c r="H283" s="84"/>
      <c r="I283" s="81">
        <v>2000</v>
      </c>
      <c r="J283" s="82"/>
    </row>
    <row r="284" spans="2:10" ht="18" thickBot="1">
      <c r="B284" s="9"/>
      <c r="C284" s="15">
        <v>4127</v>
      </c>
      <c r="D284" s="160" t="s">
        <v>44</v>
      </c>
      <c r="E284" s="161"/>
      <c r="F284" s="161"/>
      <c r="G284" s="161"/>
      <c r="H284" s="162"/>
      <c r="I284" s="114">
        <v>1800</v>
      </c>
      <c r="J284" s="115"/>
    </row>
    <row r="285" spans="2:10" ht="18" thickBot="1">
      <c r="B285" s="8">
        <v>413</v>
      </c>
      <c r="C285" s="14"/>
      <c r="D285" s="163" t="s">
        <v>45</v>
      </c>
      <c r="E285" s="163"/>
      <c r="F285" s="163"/>
      <c r="G285" s="163"/>
      <c r="H285" s="164"/>
      <c r="I285" s="96">
        <f>SUM(I286:J289)</f>
        <v>21000</v>
      </c>
      <c r="J285" s="97"/>
    </row>
    <row r="286" spans="2:10" ht="17.25">
      <c r="B286" s="9"/>
      <c r="C286" s="10">
        <v>4131</v>
      </c>
      <c r="D286" s="157" t="s">
        <v>46</v>
      </c>
      <c r="E286" s="158"/>
      <c r="F286" s="158"/>
      <c r="G286" s="158"/>
      <c r="H286" s="159"/>
      <c r="I286" s="100">
        <v>6500</v>
      </c>
      <c r="J286" s="101"/>
    </row>
    <row r="287" spans="2:10" ht="17.25">
      <c r="B287" s="9"/>
      <c r="C287" s="10">
        <v>4133</v>
      </c>
      <c r="D287" s="83" t="s">
        <v>94</v>
      </c>
      <c r="E287" s="84"/>
      <c r="F287" s="84"/>
      <c r="G287" s="84"/>
      <c r="H287" s="85"/>
      <c r="I287" s="81">
        <v>500</v>
      </c>
      <c r="J287" s="82"/>
    </row>
    <row r="288" spans="2:10" ht="17.25">
      <c r="B288" s="9"/>
      <c r="C288" s="11">
        <v>4134</v>
      </c>
      <c r="D288" s="83" t="s">
        <v>47</v>
      </c>
      <c r="E288" s="84"/>
      <c r="F288" s="84"/>
      <c r="G288" s="84"/>
      <c r="H288" s="85"/>
      <c r="I288" s="81">
        <v>8000</v>
      </c>
      <c r="J288" s="82"/>
    </row>
    <row r="289" spans="2:10" ht="18" thickBot="1">
      <c r="B289" s="12"/>
      <c r="C289" s="13">
        <v>4135</v>
      </c>
      <c r="D289" s="160" t="s">
        <v>48</v>
      </c>
      <c r="E289" s="161"/>
      <c r="F289" s="161"/>
      <c r="G289" s="161"/>
      <c r="H289" s="162"/>
      <c r="I289" s="98">
        <v>6000</v>
      </c>
      <c r="J289" s="99"/>
    </row>
    <row r="290" spans="2:10" ht="18" thickBot="1">
      <c r="B290" s="8">
        <v>414</v>
      </c>
      <c r="C290" s="14"/>
      <c r="D290" s="163" t="s">
        <v>49</v>
      </c>
      <c r="E290" s="163"/>
      <c r="F290" s="163"/>
      <c r="G290" s="163"/>
      <c r="H290" s="164"/>
      <c r="I290" s="96">
        <f>SUM(I291:J299)</f>
        <v>81900</v>
      </c>
      <c r="J290" s="97"/>
    </row>
    <row r="291" spans="2:10" ht="18" customHeight="1">
      <c r="B291" s="9"/>
      <c r="C291" s="10">
        <v>4141</v>
      </c>
      <c r="D291" s="157" t="s">
        <v>50</v>
      </c>
      <c r="E291" s="158"/>
      <c r="F291" s="158"/>
      <c r="G291" s="158"/>
      <c r="H291" s="159"/>
      <c r="I291" s="100">
        <v>1000</v>
      </c>
      <c r="J291" s="101"/>
    </row>
    <row r="292" spans="2:10" ht="17.25">
      <c r="B292" s="9"/>
      <c r="C292" s="11">
        <v>4142</v>
      </c>
      <c r="D292" s="83" t="s">
        <v>158</v>
      </c>
      <c r="E292" s="84"/>
      <c r="F292" s="84"/>
      <c r="G292" s="84"/>
      <c r="H292" s="85"/>
      <c r="I292" s="81">
        <v>1500</v>
      </c>
      <c r="J292" s="82"/>
    </row>
    <row r="293" spans="2:10" ht="17.25">
      <c r="B293" s="9"/>
      <c r="C293" s="11">
        <v>4143</v>
      </c>
      <c r="D293" s="83" t="s">
        <v>51</v>
      </c>
      <c r="E293" s="84"/>
      <c r="F293" s="84"/>
      <c r="G293" s="84"/>
      <c r="H293" s="85"/>
      <c r="I293" s="81">
        <v>3800</v>
      </c>
      <c r="J293" s="82"/>
    </row>
    <row r="294" spans="2:10" ht="17.25">
      <c r="B294" s="9"/>
      <c r="C294" s="11">
        <v>4144</v>
      </c>
      <c r="D294" s="83" t="s">
        <v>52</v>
      </c>
      <c r="E294" s="84"/>
      <c r="F294" s="84"/>
      <c r="G294" s="84"/>
      <c r="H294" s="85"/>
      <c r="I294" s="81">
        <v>3500</v>
      </c>
      <c r="J294" s="82"/>
    </row>
    <row r="295" spans="2:10" ht="17.25">
      <c r="B295" s="9"/>
      <c r="C295" s="11">
        <v>4145</v>
      </c>
      <c r="D295" s="83" t="s">
        <v>96</v>
      </c>
      <c r="E295" s="84"/>
      <c r="F295" s="84"/>
      <c r="G295" s="84"/>
      <c r="H295" s="85"/>
      <c r="I295" s="81">
        <v>500</v>
      </c>
      <c r="J295" s="82"/>
    </row>
    <row r="296" spans="2:10" ht="17.25">
      <c r="B296" s="9"/>
      <c r="C296" s="11">
        <v>4146</v>
      </c>
      <c r="D296" s="83" t="s">
        <v>119</v>
      </c>
      <c r="E296" s="84"/>
      <c r="F296" s="84"/>
      <c r="G296" s="84"/>
      <c r="H296" s="85"/>
      <c r="I296" s="81">
        <v>500</v>
      </c>
      <c r="J296" s="82"/>
    </row>
    <row r="297" spans="2:10" ht="17.25">
      <c r="B297" s="9"/>
      <c r="C297" s="11">
        <v>4147</v>
      </c>
      <c r="D297" s="83" t="s">
        <v>54</v>
      </c>
      <c r="E297" s="84"/>
      <c r="F297" s="84"/>
      <c r="G297" s="84"/>
      <c r="H297" s="85"/>
      <c r="I297" s="81">
        <v>2000</v>
      </c>
      <c r="J297" s="82"/>
    </row>
    <row r="298" spans="2:10" ht="17.25">
      <c r="B298" s="9"/>
      <c r="C298" s="11">
        <v>4148</v>
      </c>
      <c r="D298" s="83" t="s">
        <v>55</v>
      </c>
      <c r="E298" s="84"/>
      <c r="F298" s="84"/>
      <c r="G298" s="84"/>
      <c r="H298" s="85"/>
      <c r="I298" s="81">
        <v>800</v>
      </c>
      <c r="J298" s="82"/>
    </row>
    <row r="299" spans="2:10" ht="18" thickBot="1">
      <c r="B299" s="12"/>
      <c r="C299" s="13">
        <v>4149</v>
      </c>
      <c r="D299" s="160" t="s">
        <v>56</v>
      </c>
      <c r="E299" s="161"/>
      <c r="F299" s="161"/>
      <c r="G299" s="161"/>
      <c r="H299" s="162"/>
      <c r="I299" s="98">
        <v>68300</v>
      </c>
      <c r="J299" s="99"/>
    </row>
    <row r="300" spans="2:10" ht="18" thickBot="1">
      <c r="B300" s="32">
        <v>415</v>
      </c>
      <c r="C300" s="287" t="s">
        <v>57</v>
      </c>
      <c r="D300" s="172"/>
      <c r="E300" s="172"/>
      <c r="F300" s="172"/>
      <c r="G300" s="172"/>
      <c r="H300" s="288"/>
      <c r="I300" s="121">
        <f>SUM(I301:J303)</f>
        <v>17000</v>
      </c>
      <c r="J300" s="122"/>
    </row>
    <row r="301" spans="2:10" ht="17.25">
      <c r="B301" s="27"/>
      <c r="C301" s="17">
        <v>4152</v>
      </c>
      <c r="D301" s="157" t="s">
        <v>125</v>
      </c>
      <c r="E301" s="158"/>
      <c r="F301" s="158"/>
      <c r="G301" s="158"/>
      <c r="H301" s="159"/>
      <c r="I301" s="100">
        <v>9000</v>
      </c>
      <c r="J301" s="101"/>
    </row>
    <row r="302" spans="2:10" ht="17.25">
      <c r="B302" s="28"/>
      <c r="C302" s="11">
        <v>4153</v>
      </c>
      <c r="D302" s="83" t="s">
        <v>126</v>
      </c>
      <c r="E302" s="84"/>
      <c r="F302" s="84"/>
      <c r="G302" s="84"/>
      <c r="H302" s="85"/>
      <c r="I302" s="81">
        <v>2000</v>
      </c>
      <c r="J302" s="82"/>
    </row>
    <row r="303" spans="2:10" ht="18" thickBot="1">
      <c r="B303" s="29"/>
      <c r="C303" s="13">
        <v>4154</v>
      </c>
      <c r="D303" s="160" t="s">
        <v>98</v>
      </c>
      <c r="E303" s="161"/>
      <c r="F303" s="161"/>
      <c r="G303" s="161"/>
      <c r="H303" s="162"/>
      <c r="I303" s="98">
        <v>6000</v>
      </c>
      <c r="J303" s="99"/>
    </row>
    <row r="304" spans="2:10" ht="19.5" customHeight="1" thickBot="1">
      <c r="B304" s="41">
        <v>419</v>
      </c>
      <c r="C304" s="23"/>
      <c r="D304" s="163" t="s">
        <v>60</v>
      </c>
      <c r="E304" s="163"/>
      <c r="F304" s="163"/>
      <c r="G304" s="163"/>
      <c r="H304" s="206"/>
      <c r="I304" s="120">
        <f>SUM(I305:J309)</f>
        <v>10200</v>
      </c>
      <c r="J304" s="97"/>
    </row>
    <row r="305" spans="2:10" ht="17.25">
      <c r="B305" s="28"/>
      <c r="C305" s="11">
        <v>4192</v>
      </c>
      <c r="D305" s="168" t="s">
        <v>99</v>
      </c>
      <c r="E305" s="169"/>
      <c r="F305" s="169"/>
      <c r="G305" s="169"/>
      <c r="H305" s="170"/>
      <c r="I305" s="110">
        <v>1000</v>
      </c>
      <c r="J305" s="111"/>
    </row>
    <row r="306" spans="2:10" ht="17.25">
      <c r="B306" s="9"/>
      <c r="C306" s="11">
        <v>4193</v>
      </c>
      <c r="D306" s="168" t="s">
        <v>62</v>
      </c>
      <c r="E306" s="169"/>
      <c r="F306" s="169"/>
      <c r="G306" s="169"/>
      <c r="H306" s="170"/>
      <c r="I306" s="108">
        <v>3000</v>
      </c>
      <c r="J306" s="109"/>
    </row>
    <row r="307" spans="2:10" ht="17.25">
      <c r="B307" s="9"/>
      <c r="C307" s="11">
        <v>4194</v>
      </c>
      <c r="D307" s="202" t="s">
        <v>63</v>
      </c>
      <c r="E307" s="203"/>
      <c r="F307" s="203"/>
      <c r="G307" s="203"/>
      <c r="H307" s="204"/>
      <c r="I307" s="81">
        <v>200</v>
      </c>
      <c r="J307" s="82"/>
    </row>
    <row r="308" spans="2:10" ht="19.5" customHeight="1">
      <c r="B308" s="9"/>
      <c r="C308" s="11">
        <v>4196</v>
      </c>
      <c r="D308" s="83" t="s">
        <v>100</v>
      </c>
      <c r="E308" s="84"/>
      <c r="F308" s="84"/>
      <c r="G308" s="84"/>
      <c r="H308" s="85"/>
      <c r="I308" s="81">
        <v>3000</v>
      </c>
      <c r="J308" s="82"/>
    </row>
    <row r="309" spans="2:10" ht="21" customHeight="1" thickBot="1">
      <c r="B309" s="12"/>
      <c r="C309" s="13">
        <v>4199</v>
      </c>
      <c r="D309" s="160" t="s">
        <v>64</v>
      </c>
      <c r="E309" s="161"/>
      <c r="F309" s="161"/>
      <c r="G309" s="161"/>
      <c r="H309" s="162"/>
      <c r="I309" s="98">
        <v>3000</v>
      </c>
      <c r="J309" s="99"/>
    </row>
    <row r="310" spans="2:10" ht="21" customHeight="1" thickBot="1">
      <c r="B310" s="8">
        <v>431</v>
      </c>
      <c r="C310" s="286" t="s">
        <v>65</v>
      </c>
      <c r="D310" s="272"/>
      <c r="E310" s="272"/>
      <c r="F310" s="272"/>
      <c r="G310" s="272"/>
      <c r="H310" s="273"/>
      <c r="I310" s="96">
        <f>SUM(I311)</f>
        <v>25000</v>
      </c>
      <c r="J310" s="97"/>
    </row>
    <row r="311" spans="2:10" ht="16.5" customHeight="1" thickBot="1">
      <c r="B311" s="9"/>
      <c r="C311" s="17">
        <v>4316</v>
      </c>
      <c r="D311" s="283" t="s">
        <v>128</v>
      </c>
      <c r="E311" s="284"/>
      <c r="F311" s="284"/>
      <c r="G311" s="284"/>
      <c r="H311" s="285"/>
      <c r="I311" s="123">
        <v>25000</v>
      </c>
      <c r="J311" s="124"/>
    </row>
    <row r="312" spans="2:10" ht="18" thickBot="1">
      <c r="B312" s="8">
        <v>441</v>
      </c>
      <c r="C312" s="14"/>
      <c r="D312" s="163" t="s">
        <v>71</v>
      </c>
      <c r="E312" s="163"/>
      <c r="F312" s="163"/>
      <c r="G312" s="163"/>
      <c r="H312" s="206"/>
      <c r="I312" s="120">
        <f>SUM(I313:J316)</f>
        <v>2400000</v>
      </c>
      <c r="J312" s="97"/>
    </row>
    <row r="313" spans="2:10" ht="17.25">
      <c r="B313" s="16"/>
      <c r="C313" s="17">
        <v>4412</v>
      </c>
      <c r="D313" s="157" t="s">
        <v>72</v>
      </c>
      <c r="E313" s="158"/>
      <c r="F313" s="158"/>
      <c r="G313" s="158"/>
      <c r="H313" s="159"/>
      <c r="I313" s="100">
        <v>1925000</v>
      </c>
      <c r="J313" s="101"/>
    </row>
    <row r="314" spans="2:10" ht="20.25" customHeight="1">
      <c r="B314" s="9"/>
      <c r="C314" s="11">
        <v>4413</v>
      </c>
      <c r="D314" s="83" t="s">
        <v>73</v>
      </c>
      <c r="E314" s="84"/>
      <c r="F314" s="84"/>
      <c r="G314" s="84"/>
      <c r="H314" s="85"/>
      <c r="I314" s="81">
        <v>400000</v>
      </c>
      <c r="J314" s="82"/>
    </row>
    <row r="315" spans="2:10" ht="17.25">
      <c r="B315" s="9"/>
      <c r="C315" s="11">
        <v>4415</v>
      </c>
      <c r="D315" s="83" t="s">
        <v>74</v>
      </c>
      <c r="E315" s="84"/>
      <c r="F315" s="84"/>
      <c r="G315" s="84"/>
      <c r="H315" s="85"/>
      <c r="I315" s="81">
        <v>25000</v>
      </c>
      <c r="J315" s="82"/>
    </row>
    <row r="316" spans="2:10" ht="18" thickBot="1">
      <c r="B316" s="12"/>
      <c r="C316" s="13">
        <v>4416</v>
      </c>
      <c r="D316" s="160" t="s">
        <v>75</v>
      </c>
      <c r="E316" s="161"/>
      <c r="F316" s="161"/>
      <c r="G316" s="161"/>
      <c r="H316" s="162"/>
      <c r="I316" s="125">
        <v>50000</v>
      </c>
      <c r="J316" s="126"/>
    </row>
    <row r="317" spans="2:10" ht="18" thickBot="1">
      <c r="B317" s="32">
        <v>47</v>
      </c>
      <c r="C317" s="205" t="s">
        <v>76</v>
      </c>
      <c r="D317" s="163"/>
      <c r="E317" s="163"/>
      <c r="F317" s="163"/>
      <c r="G317" s="163"/>
      <c r="H317" s="164"/>
      <c r="I317" s="96">
        <f>SUM(I318)</f>
        <v>20000</v>
      </c>
      <c r="J317" s="97"/>
    </row>
    <row r="318" spans="2:10" ht="18" thickBot="1">
      <c r="B318" s="76"/>
      <c r="C318" s="77">
        <v>4710</v>
      </c>
      <c r="D318" s="298" t="s">
        <v>77</v>
      </c>
      <c r="E318" s="299"/>
      <c r="F318" s="299"/>
      <c r="G318" s="299"/>
      <c r="H318" s="300"/>
      <c r="I318" s="106">
        <v>20000</v>
      </c>
      <c r="J318" s="107"/>
    </row>
    <row r="319" spans="2:10" ht="21.75" thickBot="1">
      <c r="B319" s="20"/>
      <c r="C319" s="277" t="s">
        <v>161</v>
      </c>
      <c r="D319" s="278"/>
      <c r="E319" s="278"/>
      <c r="F319" s="278"/>
      <c r="G319" s="278"/>
      <c r="H319" s="279"/>
      <c r="I319" s="104">
        <f>SUM(I275,I281,I285,I290,I300,I304,I310,I312,I317)</f>
        <v>2856300</v>
      </c>
      <c r="J319" s="105"/>
    </row>
    <row r="321" spans="2:10" ht="42.75" customHeight="1" thickBot="1"/>
    <row r="322" spans="2:10" ht="30.75" thickBot="1">
      <c r="B322" s="21" t="s">
        <v>104</v>
      </c>
      <c r="C322" s="30" t="s">
        <v>104</v>
      </c>
      <c r="D322" s="151" t="s">
        <v>5</v>
      </c>
      <c r="E322" s="152"/>
      <c r="F322" s="152"/>
      <c r="G322" s="152"/>
      <c r="H322" s="153"/>
      <c r="I322" s="102" t="s">
        <v>143</v>
      </c>
      <c r="J322" s="103"/>
    </row>
    <row r="323" spans="2:10" ht="49.5" customHeight="1" thickBot="1">
      <c r="B323" s="7"/>
      <c r="C323" s="210" t="s">
        <v>155</v>
      </c>
      <c r="D323" s="211"/>
      <c r="E323" s="211"/>
      <c r="F323" s="211"/>
      <c r="G323" s="211"/>
      <c r="H323" s="212"/>
      <c r="I323" s="112"/>
      <c r="J323" s="113"/>
    </row>
    <row r="324" spans="2:10" ht="18" thickBot="1">
      <c r="B324" s="8">
        <v>411</v>
      </c>
      <c r="C324" s="8"/>
      <c r="D324" s="163" t="s">
        <v>35</v>
      </c>
      <c r="E324" s="163"/>
      <c r="F324" s="163"/>
      <c r="G324" s="163"/>
      <c r="H324" s="164"/>
      <c r="I324" s="96">
        <f>SUM(I325:J329)</f>
        <v>119200</v>
      </c>
      <c r="J324" s="97"/>
    </row>
    <row r="325" spans="2:10" ht="17.25">
      <c r="B325" s="9"/>
      <c r="C325" s="10">
        <v>4111</v>
      </c>
      <c r="D325" s="157" t="s">
        <v>36</v>
      </c>
      <c r="E325" s="158"/>
      <c r="F325" s="158"/>
      <c r="G325" s="158"/>
      <c r="H325" s="159"/>
      <c r="I325" s="100">
        <v>72500</v>
      </c>
      <c r="J325" s="101"/>
    </row>
    <row r="326" spans="2:10" ht="17.25">
      <c r="B326" s="9"/>
      <c r="C326" s="11">
        <v>4112</v>
      </c>
      <c r="D326" s="83" t="s">
        <v>37</v>
      </c>
      <c r="E326" s="84"/>
      <c r="F326" s="84"/>
      <c r="G326" s="84"/>
      <c r="H326" s="85"/>
      <c r="I326" s="81">
        <v>10000</v>
      </c>
      <c r="J326" s="82"/>
    </row>
    <row r="327" spans="2:10" ht="17.25">
      <c r="B327" s="9"/>
      <c r="C327" s="11">
        <v>4113</v>
      </c>
      <c r="D327" s="83" t="s">
        <v>38</v>
      </c>
      <c r="E327" s="84"/>
      <c r="F327" s="84"/>
      <c r="G327" s="84"/>
      <c r="H327" s="85"/>
      <c r="I327" s="81">
        <v>26000</v>
      </c>
      <c r="J327" s="82"/>
    </row>
    <row r="328" spans="2:10" ht="17.25">
      <c r="B328" s="9"/>
      <c r="C328" s="11">
        <v>4114</v>
      </c>
      <c r="D328" s="83" t="s">
        <v>39</v>
      </c>
      <c r="E328" s="84"/>
      <c r="F328" s="84"/>
      <c r="G328" s="84"/>
      <c r="H328" s="85"/>
      <c r="I328" s="81">
        <v>9200</v>
      </c>
      <c r="J328" s="82"/>
    </row>
    <row r="329" spans="2:10" ht="18" thickBot="1">
      <c r="B329" s="12"/>
      <c r="C329" s="13">
        <v>4115</v>
      </c>
      <c r="D329" s="160" t="s">
        <v>40</v>
      </c>
      <c r="E329" s="161"/>
      <c r="F329" s="161"/>
      <c r="G329" s="161"/>
      <c r="H329" s="162"/>
      <c r="I329" s="98">
        <v>1500</v>
      </c>
      <c r="J329" s="99"/>
    </row>
    <row r="330" spans="2:10" ht="18" thickBot="1">
      <c r="B330" s="8">
        <v>412</v>
      </c>
      <c r="C330" s="14"/>
      <c r="D330" s="163" t="s">
        <v>41</v>
      </c>
      <c r="E330" s="163"/>
      <c r="F330" s="163"/>
      <c r="G330" s="163"/>
      <c r="H330" s="164"/>
      <c r="I330" s="96">
        <f>SUM(I331:J332)</f>
        <v>6850</v>
      </c>
      <c r="J330" s="97"/>
    </row>
    <row r="331" spans="2:10" ht="17.25">
      <c r="B331" s="9"/>
      <c r="C331" s="10">
        <v>4123</v>
      </c>
      <c r="D331" s="157" t="s">
        <v>42</v>
      </c>
      <c r="E331" s="158"/>
      <c r="F331" s="158"/>
      <c r="G331" s="158"/>
      <c r="H331" s="159"/>
      <c r="I331" s="100">
        <v>3350</v>
      </c>
      <c r="J331" s="101"/>
    </row>
    <row r="332" spans="2:10" ht="18" thickBot="1">
      <c r="B332" s="9"/>
      <c r="C332" s="15">
        <v>4127</v>
      </c>
      <c r="D332" s="160" t="s">
        <v>44</v>
      </c>
      <c r="E332" s="161"/>
      <c r="F332" s="161"/>
      <c r="G332" s="161"/>
      <c r="H332" s="162"/>
      <c r="I332" s="98">
        <v>3500</v>
      </c>
      <c r="J332" s="99"/>
    </row>
    <row r="333" spans="2:10" ht="15.75" customHeight="1" thickBot="1">
      <c r="B333" s="8">
        <v>413</v>
      </c>
      <c r="C333" s="14"/>
      <c r="D333" s="163" t="s">
        <v>45</v>
      </c>
      <c r="E333" s="163"/>
      <c r="F333" s="163"/>
      <c r="G333" s="163"/>
      <c r="H333" s="164"/>
      <c r="I333" s="96">
        <f>SUM(I334:J338)</f>
        <v>11650</v>
      </c>
      <c r="J333" s="97"/>
    </row>
    <row r="334" spans="2:10" ht="18" customHeight="1">
      <c r="B334" s="27"/>
      <c r="C334" s="25">
        <v>4131</v>
      </c>
      <c r="D334" s="165" t="s">
        <v>46</v>
      </c>
      <c r="E334" s="166"/>
      <c r="F334" s="166"/>
      <c r="G334" s="166"/>
      <c r="H334" s="167"/>
      <c r="I334" s="110">
        <v>5000</v>
      </c>
      <c r="J334" s="111"/>
    </row>
    <row r="335" spans="2:10" ht="15" customHeight="1">
      <c r="B335" s="28"/>
      <c r="C335" s="26">
        <v>4132</v>
      </c>
      <c r="D335" s="168" t="s">
        <v>93</v>
      </c>
      <c r="E335" s="169"/>
      <c r="F335" s="169"/>
      <c r="G335" s="169"/>
      <c r="H335" s="170"/>
      <c r="I335" s="108">
        <v>500</v>
      </c>
      <c r="J335" s="109"/>
    </row>
    <row r="336" spans="2:10" ht="15" customHeight="1">
      <c r="B336" s="28"/>
      <c r="C336" s="73">
        <v>4133</v>
      </c>
      <c r="D336" s="168" t="s">
        <v>150</v>
      </c>
      <c r="E336" s="169"/>
      <c r="F336" s="169"/>
      <c r="G336" s="169"/>
      <c r="H336" s="170"/>
      <c r="I336" s="108">
        <v>150</v>
      </c>
      <c r="J336" s="109"/>
    </row>
    <row r="337" spans="2:10" ht="18.75" customHeight="1">
      <c r="B337" s="28"/>
      <c r="C337" s="73">
        <v>4134</v>
      </c>
      <c r="D337" s="91" t="s">
        <v>47</v>
      </c>
      <c r="E337" s="92"/>
      <c r="F337" s="92"/>
      <c r="G337" s="92"/>
      <c r="H337" s="93"/>
      <c r="I337" s="131">
        <v>5000</v>
      </c>
      <c r="J337" s="132"/>
    </row>
    <row r="338" spans="2:10" ht="18.75" customHeight="1">
      <c r="B338" s="74"/>
      <c r="C338" s="11">
        <v>4135</v>
      </c>
      <c r="D338" s="83" t="s">
        <v>151</v>
      </c>
      <c r="E338" s="84"/>
      <c r="F338" s="84"/>
      <c r="G338" s="84"/>
      <c r="H338" s="85"/>
      <c r="I338" s="108">
        <v>1000</v>
      </c>
      <c r="J338" s="133"/>
    </row>
    <row r="339" spans="2:10" ht="17.25" customHeight="1">
      <c r="B339" s="9">
        <v>414</v>
      </c>
      <c r="C339" s="71"/>
      <c r="D339" s="198" t="s">
        <v>49</v>
      </c>
      <c r="E339" s="198"/>
      <c r="F339" s="198"/>
      <c r="G339" s="198"/>
      <c r="H339" s="199"/>
      <c r="I339" s="129">
        <f>SUM(I340:J346)</f>
        <v>12700</v>
      </c>
      <c r="J339" s="130"/>
    </row>
    <row r="340" spans="2:10" ht="17.25" customHeight="1">
      <c r="B340" s="74"/>
      <c r="C340" s="11">
        <v>4141</v>
      </c>
      <c r="D340" s="83" t="s">
        <v>50</v>
      </c>
      <c r="E340" s="84"/>
      <c r="F340" s="84"/>
      <c r="G340" s="84"/>
      <c r="H340" s="85"/>
      <c r="I340" s="81">
        <v>500</v>
      </c>
      <c r="J340" s="82"/>
    </row>
    <row r="341" spans="2:10" ht="17.25" customHeight="1">
      <c r="B341" s="74"/>
      <c r="C341" s="11">
        <v>4142</v>
      </c>
      <c r="D341" s="83" t="s">
        <v>107</v>
      </c>
      <c r="E341" s="200"/>
      <c r="F341" s="200"/>
      <c r="G341" s="200"/>
      <c r="H341" s="201"/>
      <c r="I341" s="81">
        <v>500</v>
      </c>
      <c r="J341" s="82"/>
    </row>
    <row r="342" spans="2:10" ht="15" customHeight="1">
      <c r="B342" s="9"/>
      <c r="C342" s="10">
        <v>4143</v>
      </c>
      <c r="D342" s="187" t="s">
        <v>51</v>
      </c>
      <c r="E342" s="188"/>
      <c r="F342" s="188"/>
      <c r="G342" s="188"/>
      <c r="H342" s="189"/>
      <c r="I342" s="134">
        <v>500</v>
      </c>
      <c r="J342" s="190"/>
    </row>
    <row r="343" spans="2:10" ht="17.25">
      <c r="B343" s="9"/>
      <c r="C343" s="10">
        <v>4144</v>
      </c>
      <c r="D343" s="179" t="s">
        <v>105</v>
      </c>
      <c r="E343" s="180"/>
      <c r="F343" s="180"/>
      <c r="G343" s="180"/>
      <c r="H343" s="181"/>
      <c r="I343" s="81">
        <v>500</v>
      </c>
      <c r="J343" s="82"/>
    </row>
    <row r="344" spans="2:10" ht="17.25">
      <c r="B344" s="9"/>
      <c r="C344" s="10">
        <v>4145</v>
      </c>
      <c r="D344" s="179" t="s">
        <v>96</v>
      </c>
      <c r="E344" s="180"/>
      <c r="F344" s="180"/>
      <c r="G344" s="180"/>
      <c r="H344" s="181"/>
      <c r="I344" s="81">
        <v>500</v>
      </c>
      <c r="J344" s="82"/>
    </row>
    <row r="345" spans="2:10" ht="17.25">
      <c r="B345" s="9"/>
      <c r="C345" s="70">
        <v>4148</v>
      </c>
      <c r="D345" s="83" t="s">
        <v>55</v>
      </c>
      <c r="E345" s="84"/>
      <c r="F345" s="84"/>
      <c r="G345" s="84"/>
      <c r="H345" s="85"/>
      <c r="I345" s="81">
        <v>200</v>
      </c>
      <c r="J345" s="82"/>
    </row>
    <row r="346" spans="2:10" ht="18" thickBot="1">
      <c r="B346" s="9"/>
      <c r="C346" s="15">
        <v>4149</v>
      </c>
      <c r="D346" s="191" t="s">
        <v>56</v>
      </c>
      <c r="E346" s="192"/>
      <c r="F346" s="192"/>
      <c r="G346" s="192"/>
      <c r="H346" s="193"/>
      <c r="I346" s="94">
        <v>10000</v>
      </c>
      <c r="J346" s="194"/>
    </row>
    <row r="347" spans="2:10" ht="18" thickBot="1">
      <c r="B347" s="9">
        <v>415</v>
      </c>
      <c r="C347" s="205" t="s">
        <v>152</v>
      </c>
      <c r="D347" s="163"/>
      <c r="E347" s="163"/>
      <c r="F347" s="163"/>
      <c r="G347" s="163"/>
      <c r="H347" s="206"/>
      <c r="I347" s="120">
        <f>SUM(I348:J350)</f>
        <v>2000</v>
      </c>
      <c r="J347" s="97"/>
    </row>
    <row r="348" spans="2:10" ht="17.25">
      <c r="B348" s="9"/>
      <c r="C348" s="70">
        <v>4152</v>
      </c>
      <c r="D348" s="202" t="s">
        <v>125</v>
      </c>
      <c r="E348" s="203"/>
      <c r="F348" s="203"/>
      <c r="G348" s="203"/>
      <c r="H348" s="204"/>
      <c r="I348" s="134">
        <v>1000</v>
      </c>
      <c r="J348" s="135"/>
    </row>
    <row r="349" spans="2:10" ht="17.25">
      <c r="B349" s="9"/>
      <c r="C349" s="70">
        <v>4153</v>
      </c>
      <c r="D349" s="91" t="s">
        <v>126</v>
      </c>
      <c r="E349" s="92"/>
      <c r="F349" s="92"/>
      <c r="G349" s="92"/>
      <c r="H349" s="93"/>
      <c r="I349" s="136">
        <v>500</v>
      </c>
      <c r="J349" s="137"/>
    </row>
    <row r="350" spans="2:10" ht="17.25">
      <c r="B350" s="9"/>
      <c r="C350" s="10">
        <v>4154</v>
      </c>
      <c r="D350" s="83" t="s">
        <v>98</v>
      </c>
      <c r="E350" s="84"/>
      <c r="F350" s="84"/>
      <c r="G350" s="84"/>
      <c r="H350" s="85"/>
      <c r="I350" s="81">
        <v>500</v>
      </c>
      <c r="J350" s="138"/>
    </row>
    <row r="351" spans="2:10" ht="19.5" thickBot="1">
      <c r="B351" s="28">
        <v>419</v>
      </c>
      <c r="C351" s="182" t="s">
        <v>60</v>
      </c>
      <c r="D351" s="183"/>
      <c r="E351" s="183"/>
      <c r="F351" s="183"/>
      <c r="G351" s="183"/>
      <c r="H351" s="184"/>
      <c r="I351" s="185">
        <f>SUM(I352:J354)</f>
        <v>2300</v>
      </c>
      <c r="J351" s="186"/>
    </row>
    <row r="352" spans="2:10" ht="17.25">
      <c r="B352" s="9"/>
      <c r="C352" s="10">
        <v>4191</v>
      </c>
      <c r="D352" s="157" t="s">
        <v>61</v>
      </c>
      <c r="E352" s="158"/>
      <c r="F352" s="158"/>
      <c r="G352" s="158"/>
      <c r="H352" s="159"/>
      <c r="I352" s="100">
        <v>500</v>
      </c>
      <c r="J352" s="101"/>
    </row>
    <row r="353" spans="2:10" ht="17.25">
      <c r="B353" s="9"/>
      <c r="C353" s="10">
        <v>4194</v>
      </c>
      <c r="D353" s="83" t="s">
        <v>63</v>
      </c>
      <c r="E353" s="84"/>
      <c r="F353" s="84"/>
      <c r="G353" s="84"/>
      <c r="H353" s="85"/>
      <c r="I353" s="81">
        <v>800</v>
      </c>
      <c r="J353" s="82"/>
    </row>
    <row r="354" spans="2:10" ht="17.25">
      <c r="B354" s="9"/>
      <c r="C354" s="11">
        <v>4196</v>
      </c>
      <c r="D354" s="83" t="s">
        <v>106</v>
      </c>
      <c r="E354" s="84"/>
      <c r="F354" s="84"/>
      <c r="G354" s="84"/>
      <c r="H354" s="85"/>
      <c r="I354" s="81">
        <v>1000</v>
      </c>
      <c r="J354" s="82"/>
    </row>
    <row r="355" spans="2:10" ht="17.25">
      <c r="B355" s="9">
        <v>441</v>
      </c>
      <c r="C355" s="207" t="s">
        <v>71</v>
      </c>
      <c r="D355" s="208"/>
      <c r="E355" s="208"/>
      <c r="F355" s="208"/>
      <c r="G355" s="208"/>
      <c r="H355" s="209"/>
      <c r="I355" s="139">
        <v>10000</v>
      </c>
      <c r="J355" s="140"/>
    </row>
    <row r="356" spans="2:10" ht="17.25">
      <c r="B356" s="9"/>
      <c r="C356" s="11">
        <v>4415</v>
      </c>
      <c r="D356" s="83" t="s">
        <v>156</v>
      </c>
      <c r="E356" s="84"/>
      <c r="F356" s="84"/>
      <c r="G356" s="84"/>
      <c r="H356" s="85"/>
      <c r="I356" s="81">
        <v>10000</v>
      </c>
      <c r="J356" s="82"/>
    </row>
    <row r="357" spans="2:10" ht="18.75" customHeight="1" thickBot="1">
      <c r="B357" s="20"/>
      <c r="C357" s="195" t="s">
        <v>161</v>
      </c>
      <c r="D357" s="196"/>
      <c r="E357" s="196"/>
      <c r="F357" s="196"/>
      <c r="G357" s="196"/>
      <c r="H357" s="197"/>
      <c r="I357" s="127">
        <f>SUM(I324,I330,I333,I339,I347,I351)</f>
        <v>154700</v>
      </c>
      <c r="J357" s="128"/>
    </row>
    <row r="358" spans="2:10" ht="52.5" customHeight="1">
      <c r="B358" s="175" t="s">
        <v>147</v>
      </c>
      <c r="C358" s="175"/>
      <c r="D358" s="175"/>
      <c r="E358" s="175"/>
      <c r="F358" s="175"/>
      <c r="G358" s="175"/>
      <c r="H358" s="175"/>
      <c r="I358" s="175"/>
      <c r="J358" s="175"/>
    </row>
    <row r="359" spans="2:10" ht="29.25" customHeight="1">
      <c r="B359" s="176" t="s">
        <v>148</v>
      </c>
      <c r="C359" s="176"/>
      <c r="D359" s="176"/>
      <c r="E359" s="176"/>
    </row>
    <row r="360" spans="2:10" ht="19.5" customHeight="1">
      <c r="B360" s="177" t="s">
        <v>149</v>
      </c>
      <c r="C360" s="177"/>
      <c r="D360" s="177"/>
      <c r="E360" s="177"/>
    </row>
    <row r="361" spans="2:10" ht="41.25" customHeight="1">
      <c r="C361" s="178" t="s">
        <v>92</v>
      </c>
      <c r="D361" s="178"/>
      <c r="E361" s="178"/>
      <c r="F361" s="178"/>
      <c r="G361" s="178"/>
      <c r="H361" s="178"/>
    </row>
    <row r="362" spans="2:10" ht="60.75" customHeight="1"/>
  </sheetData>
  <mergeCells count="570">
    <mergeCell ref="F55:J55"/>
    <mergeCell ref="B56:E56"/>
    <mergeCell ref="B55:E55"/>
    <mergeCell ref="F56:J56"/>
    <mergeCell ref="D130:H130"/>
    <mergeCell ref="D305:H305"/>
    <mergeCell ref="I305:J305"/>
    <mergeCell ref="D225:H225"/>
    <mergeCell ref="D208:H208"/>
    <mergeCell ref="D197:H197"/>
    <mergeCell ref="D191:H191"/>
    <mergeCell ref="B181:J181"/>
    <mergeCell ref="B182:J182"/>
    <mergeCell ref="B183:J183"/>
    <mergeCell ref="B184:J184"/>
    <mergeCell ref="B185:J185"/>
    <mergeCell ref="I151:J151"/>
    <mergeCell ref="D146:H146"/>
    <mergeCell ref="I146:J146"/>
    <mergeCell ref="D147:H147"/>
    <mergeCell ref="I147:J147"/>
    <mergeCell ref="D148:H148"/>
    <mergeCell ref="I71:J71"/>
    <mergeCell ref="D155:H155"/>
    <mergeCell ref="F46:J46"/>
    <mergeCell ref="B47:E47"/>
    <mergeCell ref="B48:E48"/>
    <mergeCell ref="B49:E49"/>
    <mergeCell ref="B50:E50"/>
    <mergeCell ref="B51:E51"/>
    <mergeCell ref="B52:E52"/>
    <mergeCell ref="B53:E53"/>
    <mergeCell ref="B54:E54"/>
    <mergeCell ref="F47:J47"/>
    <mergeCell ref="F48:J48"/>
    <mergeCell ref="F49:J49"/>
    <mergeCell ref="F50:J50"/>
    <mergeCell ref="F51:J51"/>
    <mergeCell ref="F52:J52"/>
    <mergeCell ref="F53:J53"/>
    <mergeCell ref="F54:J54"/>
    <mergeCell ref="D312:H312"/>
    <mergeCell ref="I312:J312"/>
    <mergeCell ref="D313:H313"/>
    <mergeCell ref="I313:J313"/>
    <mergeCell ref="D314:H314"/>
    <mergeCell ref="I314:J314"/>
    <mergeCell ref="C319:H319"/>
    <mergeCell ref="D318:H318"/>
    <mergeCell ref="C317:H317"/>
    <mergeCell ref="D315:H315"/>
    <mergeCell ref="I319:J319"/>
    <mergeCell ref="I317:J317"/>
    <mergeCell ref="I318:J318"/>
    <mergeCell ref="I315:J315"/>
    <mergeCell ref="D316:H316"/>
    <mergeCell ref="I155:J155"/>
    <mergeCell ref="D152:H152"/>
    <mergeCell ref="I152:J152"/>
    <mergeCell ref="D153:H153"/>
    <mergeCell ref="I153:J153"/>
    <mergeCell ref="D154:H154"/>
    <mergeCell ref="I154:J154"/>
    <mergeCell ref="D149:H149"/>
    <mergeCell ref="I149:J149"/>
    <mergeCell ref="D150:H150"/>
    <mergeCell ref="I150:J150"/>
    <mergeCell ref="D151:H151"/>
    <mergeCell ref="I148:J148"/>
    <mergeCell ref="D142:H142"/>
    <mergeCell ref="I142:J142"/>
    <mergeCell ref="D143:H143"/>
    <mergeCell ref="I143:J143"/>
    <mergeCell ref="C2:I2"/>
    <mergeCell ref="G6:J6"/>
    <mergeCell ref="B10:J10"/>
    <mergeCell ref="C11:I11"/>
    <mergeCell ref="B30:J40"/>
    <mergeCell ref="B41:J42"/>
    <mergeCell ref="B43:C43"/>
    <mergeCell ref="B45:J45"/>
    <mergeCell ref="E9:G9"/>
    <mergeCell ref="D140:H140"/>
    <mergeCell ref="I140:J140"/>
    <mergeCell ref="D141:H141"/>
    <mergeCell ref="I141:J141"/>
    <mergeCell ref="D144:H144"/>
    <mergeCell ref="I144:J144"/>
    <mergeCell ref="I136:J136"/>
    <mergeCell ref="I137:J137"/>
    <mergeCell ref="I139:J139"/>
    <mergeCell ref="B46:E46"/>
    <mergeCell ref="D308:H308"/>
    <mergeCell ref="D309:H309"/>
    <mergeCell ref="D311:H311"/>
    <mergeCell ref="C310:H310"/>
    <mergeCell ref="D145:H145"/>
    <mergeCell ref="D307:H307"/>
    <mergeCell ref="D304:H304"/>
    <mergeCell ref="D306:H306"/>
    <mergeCell ref="D294:H294"/>
    <mergeCell ref="D296:H296"/>
    <mergeCell ref="D290:H290"/>
    <mergeCell ref="D291:H291"/>
    <mergeCell ref="D297:H297"/>
    <mergeCell ref="D298:H298"/>
    <mergeCell ref="D299:H299"/>
    <mergeCell ref="C300:H300"/>
    <mergeCell ref="D301:H301"/>
    <mergeCell ref="D302:H302"/>
    <mergeCell ref="D303:H303"/>
    <mergeCell ref="D292:H292"/>
    <mergeCell ref="D293:H293"/>
    <mergeCell ref="D288:H288"/>
    <mergeCell ref="D289:H289"/>
    <mergeCell ref="D282:H282"/>
    <mergeCell ref="D278:H278"/>
    <mergeCell ref="D277:H277"/>
    <mergeCell ref="D276:H276"/>
    <mergeCell ref="D275:H275"/>
    <mergeCell ref="C274:H274"/>
    <mergeCell ref="D273:H273"/>
    <mergeCell ref="D284:H284"/>
    <mergeCell ref="D285:H285"/>
    <mergeCell ref="D287:H287"/>
    <mergeCell ref="D286:H286"/>
    <mergeCell ref="D280:H280"/>
    <mergeCell ref="D281:H281"/>
    <mergeCell ref="D279:H279"/>
    <mergeCell ref="D269:H269"/>
    <mergeCell ref="I269:J269"/>
    <mergeCell ref="I270:J270"/>
    <mergeCell ref="C270:H270"/>
    <mergeCell ref="D265:H265"/>
    <mergeCell ref="I265:J265"/>
    <mergeCell ref="D266:H266"/>
    <mergeCell ref="I266:J266"/>
    <mergeCell ref="D268:H268"/>
    <mergeCell ref="I268:J268"/>
    <mergeCell ref="D267:H267"/>
    <mergeCell ref="I256:J256"/>
    <mergeCell ref="I255:J255"/>
    <mergeCell ref="I254:J254"/>
    <mergeCell ref="I260:J260"/>
    <mergeCell ref="D261:H261"/>
    <mergeCell ref="I261:J261"/>
    <mergeCell ref="D262:H262"/>
    <mergeCell ref="I262:J262"/>
    <mergeCell ref="D257:H257"/>
    <mergeCell ref="I257:J257"/>
    <mergeCell ref="D258:H258"/>
    <mergeCell ref="I258:J258"/>
    <mergeCell ref="D259:H259"/>
    <mergeCell ref="I259:J259"/>
    <mergeCell ref="D260:H260"/>
    <mergeCell ref="D255:H255"/>
    <mergeCell ref="D254:H254"/>
    <mergeCell ref="D253:H253"/>
    <mergeCell ref="C252:H252"/>
    <mergeCell ref="D251:H251"/>
    <mergeCell ref="D245:H245"/>
    <mergeCell ref="I245:J245"/>
    <mergeCell ref="C246:H246"/>
    <mergeCell ref="I246:J246"/>
    <mergeCell ref="D212:H212"/>
    <mergeCell ref="D213:H213"/>
    <mergeCell ref="D218:H218"/>
    <mergeCell ref="D214:H214"/>
    <mergeCell ref="D216:H216"/>
    <mergeCell ref="D217:H217"/>
    <mergeCell ref="C219:H219"/>
    <mergeCell ref="D215:H215"/>
    <mergeCell ref="I253:J253"/>
    <mergeCell ref="I251:J251"/>
    <mergeCell ref="I252:J252"/>
    <mergeCell ref="D241:H241"/>
    <mergeCell ref="I241:J241"/>
    <mergeCell ref="I248:J248"/>
    <mergeCell ref="C248:H248"/>
    <mergeCell ref="C224:H224"/>
    <mergeCell ref="D231:H231"/>
    <mergeCell ref="I208:J208"/>
    <mergeCell ref="D211:H211"/>
    <mergeCell ref="I211:J211"/>
    <mergeCell ref="D207:H207"/>
    <mergeCell ref="I207:J207"/>
    <mergeCell ref="D202:H202"/>
    <mergeCell ref="I202:J202"/>
    <mergeCell ref="D203:H203"/>
    <mergeCell ref="I203:J203"/>
    <mergeCell ref="D206:H206"/>
    <mergeCell ref="I206:J206"/>
    <mergeCell ref="D204:H204"/>
    <mergeCell ref="I204:J204"/>
    <mergeCell ref="D205:H205"/>
    <mergeCell ref="I205:J205"/>
    <mergeCell ref="I197:J197"/>
    <mergeCell ref="D198:H198"/>
    <mergeCell ref="I198:J198"/>
    <mergeCell ref="D201:H201"/>
    <mergeCell ref="I201:J201"/>
    <mergeCell ref="D194:H194"/>
    <mergeCell ref="I194:J194"/>
    <mergeCell ref="D195:H195"/>
    <mergeCell ref="I195:J195"/>
    <mergeCell ref="D196:H196"/>
    <mergeCell ref="I196:J196"/>
    <mergeCell ref="D199:H199"/>
    <mergeCell ref="D200:H200"/>
    <mergeCell ref="I199:J199"/>
    <mergeCell ref="I200:J200"/>
    <mergeCell ref="I191:J191"/>
    <mergeCell ref="D192:H192"/>
    <mergeCell ref="I192:J192"/>
    <mergeCell ref="D193:H193"/>
    <mergeCell ref="I193:J193"/>
    <mergeCell ref="B186:J186"/>
    <mergeCell ref="D189:H189"/>
    <mergeCell ref="I189:J189"/>
    <mergeCell ref="I190:J190"/>
    <mergeCell ref="D187:H187"/>
    <mergeCell ref="I187:J187"/>
    <mergeCell ref="C188:H188"/>
    <mergeCell ref="I188:J188"/>
    <mergeCell ref="D190:H190"/>
    <mergeCell ref="B179:J179"/>
    <mergeCell ref="B180:J180"/>
    <mergeCell ref="B170:J170"/>
    <mergeCell ref="B171:J171"/>
    <mergeCell ref="B172:J172"/>
    <mergeCell ref="B173:J173"/>
    <mergeCell ref="B174:J174"/>
    <mergeCell ref="B169:J169"/>
    <mergeCell ref="B164:J164"/>
    <mergeCell ref="B165:J165"/>
    <mergeCell ref="B166:J166"/>
    <mergeCell ref="B168:J168"/>
    <mergeCell ref="B175:J175"/>
    <mergeCell ref="B176:J176"/>
    <mergeCell ref="B177:J177"/>
    <mergeCell ref="B178:J178"/>
    <mergeCell ref="B162:J162"/>
    <mergeCell ref="B163:J163"/>
    <mergeCell ref="E167:G167"/>
    <mergeCell ref="I158:J158"/>
    <mergeCell ref="C158:H158"/>
    <mergeCell ref="E160:G160"/>
    <mergeCell ref="I156:J156"/>
    <mergeCell ref="D157:H157"/>
    <mergeCell ref="I157:J157"/>
    <mergeCell ref="C156:H156"/>
    <mergeCell ref="D139:H139"/>
    <mergeCell ref="D138:H138"/>
    <mergeCell ref="D137:H137"/>
    <mergeCell ref="D136:H136"/>
    <mergeCell ref="D133:H133"/>
    <mergeCell ref="I130:J130"/>
    <mergeCell ref="D131:H131"/>
    <mergeCell ref="I131:J131"/>
    <mergeCell ref="D132:H132"/>
    <mergeCell ref="I132:J132"/>
    <mergeCell ref="C134:H134"/>
    <mergeCell ref="I134:J134"/>
    <mergeCell ref="D135:H135"/>
    <mergeCell ref="I135:J135"/>
    <mergeCell ref="D121:H121"/>
    <mergeCell ref="D122:H122"/>
    <mergeCell ref="D123:H123"/>
    <mergeCell ref="D118:H118"/>
    <mergeCell ref="D119:H119"/>
    <mergeCell ref="D120:H120"/>
    <mergeCell ref="D128:H128"/>
    <mergeCell ref="D129:H129"/>
    <mergeCell ref="D124:H124"/>
    <mergeCell ref="D126:H126"/>
    <mergeCell ref="D127:H127"/>
    <mergeCell ref="D106:H106"/>
    <mergeCell ref="D107:H107"/>
    <mergeCell ref="D108:H108"/>
    <mergeCell ref="D105:H105"/>
    <mergeCell ref="D113:H113"/>
    <mergeCell ref="D114:H114"/>
    <mergeCell ref="D115:H115"/>
    <mergeCell ref="D109:H109"/>
    <mergeCell ref="D110:H110"/>
    <mergeCell ref="D111:H111"/>
    <mergeCell ref="D112:H112"/>
    <mergeCell ref="C93:H93"/>
    <mergeCell ref="I99:J99"/>
    <mergeCell ref="I101:J101"/>
    <mergeCell ref="C99:H99"/>
    <mergeCell ref="D101:H101"/>
    <mergeCell ref="C102:H102"/>
    <mergeCell ref="I102:J102"/>
    <mergeCell ref="D104:H104"/>
    <mergeCell ref="D95:H95"/>
    <mergeCell ref="I95:J95"/>
    <mergeCell ref="D96:H96"/>
    <mergeCell ref="I96:J96"/>
    <mergeCell ref="D97:H97"/>
    <mergeCell ref="I97:J97"/>
    <mergeCell ref="D98:H98"/>
    <mergeCell ref="I98:J98"/>
    <mergeCell ref="D103:H103"/>
    <mergeCell ref="I103:J103"/>
    <mergeCell ref="B57:J57"/>
    <mergeCell ref="B58:J58"/>
    <mergeCell ref="B68:J68"/>
    <mergeCell ref="D117:H117"/>
    <mergeCell ref="I117:J117"/>
    <mergeCell ref="D116:H116"/>
    <mergeCell ref="I116:J116"/>
    <mergeCell ref="D125:H125"/>
    <mergeCell ref="I125:J125"/>
    <mergeCell ref="D72:H72"/>
    <mergeCell ref="I72:J72"/>
    <mergeCell ref="I73:J73"/>
    <mergeCell ref="D74:H74"/>
    <mergeCell ref="I74:J74"/>
    <mergeCell ref="D70:H70"/>
    <mergeCell ref="I70:J70"/>
    <mergeCell ref="D71:H71"/>
    <mergeCell ref="I79:J79"/>
    <mergeCell ref="D80:H80"/>
    <mergeCell ref="I80:J80"/>
    <mergeCell ref="I81:J81"/>
    <mergeCell ref="D82:H82"/>
    <mergeCell ref="I82:J82"/>
    <mergeCell ref="D75:H75"/>
    <mergeCell ref="D327:H327"/>
    <mergeCell ref="D328:H328"/>
    <mergeCell ref="D329:H329"/>
    <mergeCell ref="D330:H330"/>
    <mergeCell ref="D331:H331"/>
    <mergeCell ref="D322:H322"/>
    <mergeCell ref="C323:H323"/>
    <mergeCell ref="D324:H324"/>
    <mergeCell ref="D325:H325"/>
    <mergeCell ref="D326:H326"/>
    <mergeCell ref="C357:H357"/>
    <mergeCell ref="D332:H332"/>
    <mergeCell ref="D333:H333"/>
    <mergeCell ref="D337:H337"/>
    <mergeCell ref="D339:H339"/>
    <mergeCell ref="D336:H336"/>
    <mergeCell ref="D338:H338"/>
    <mergeCell ref="D340:H340"/>
    <mergeCell ref="D341:H341"/>
    <mergeCell ref="D345:H345"/>
    <mergeCell ref="D348:H348"/>
    <mergeCell ref="D349:H349"/>
    <mergeCell ref="D350:H350"/>
    <mergeCell ref="C347:H347"/>
    <mergeCell ref="C355:H355"/>
    <mergeCell ref="D356:H356"/>
    <mergeCell ref="B358:J358"/>
    <mergeCell ref="B359:E359"/>
    <mergeCell ref="B360:E360"/>
    <mergeCell ref="C361:H361"/>
    <mergeCell ref="D334:H334"/>
    <mergeCell ref="D335:H335"/>
    <mergeCell ref="I334:J334"/>
    <mergeCell ref="I335:J335"/>
    <mergeCell ref="D343:H343"/>
    <mergeCell ref="D344:H344"/>
    <mergeCell ref="I343:J343"/>
    <mergeCell ref="I344:J344"/>
    <mergeCell ref="C351:H351"/>
    <mergeCell ref="I351:J351"/>
    <mergeCell ref="D352:H352"/>
    <mergeCell ref="D354:H354"/>
    <mergeCell ref="I352:J352"/>
    <mergeCell ref="I354:J354"/>
    <mergeCell ref="D353:H353"/>
    <mergeCell ref="I353:J353"/>
    <mergeCell ref="D342:H342"/>
    <mergeCell ref="I342:J342"/>
    <mergeCell ref="D346:H346"/>
    <mergeCell ref="I346:J346"/>
    <mergeCell ref="D263:H263"/>
    <mergeCell ref="D264:H264"/>
    <mergeCell ref="D242:H242"/>
    <mergeCell ref="I242:J242"/>
    <mergeCell ref="I225:J225"/>
    <mergeCell ref="I226:J226"/>
    <mergeCell ref="D226:H226"/>
    <mergeCell ref="D243:H243"/>
    <mergeCell ref="I243:J243"/>
    <mergeCell ref="C244:H244"/>
    <mergeCell ref="I244:J244"/>
    <mergeCell ref="D247:H247"/>
    <mergeCell ref="I247:J247"/>
    <mergeCell ref="I227:J227"/>
    <mergeCell ref="D228:H228"/>
    <mergeCell ref="I228:J228"/>
    <mergeCell ref="D229:H229"/>
    <mergeCell ref="I229:J229"/>
    <mergeCell ref="I238:J238"/>
    <mergeCell ref="D239:H239"/>
    <mergeCell ref="I239:J239"/>
    <mergeCell ref="D240:H240"/>
    <mergeCell ref="I240:J240"/>
    <mergeCell ref="D256:H256"/>
    <mergeCell ref="D232:H232"/>
    <mergeCell ref="D227:H227"/>
    <mergeCell ref="D233:H233"/>
    <mergeCell ref="D234:H234"/>
    <mergeCell ref="D235:H235"/>
    <mergeCell ref="D238:H238"/>
    <mergeCell ref="D230:H230"/>
    <mergeCell ref="D236:H236"/>
    <mergeCell ref="D237:H237"/>
    <mergeCell ref="F60:H60"/>
    <mergeCell ref="F61:H61"/>
    <mergeCell ref="C62:E62"/>
    <mergeCell ref="F62:H62"/>
    <mergeCell ref="B60:E60"/>
    <mergeCell ref="B61:E61"/>
    <mergeCell ref="C73:H73"/>
    <mergeCell ref="D223:H223"/>
    <mergeCell ref="D76:H76"/>
    <mergeCell ref="D77:H77"/>
    <mergeCell ref="D79:H79"/>
    <mergeCell ref="C78:H78"/>
    <mergeCell ref="C81:H81"/>
    <mergeCell ref="D83:H83"/>
    <mergeCell ref="D84:H84"/>
    <mergeCell ref="D85:H85"/>
    <mergeCell ref="D86:H86"/>
    <mergeCell ref="D87:H87"/>
    <mergeCell ref="D92:H92"/>
    <mergeCell ref="D94:H94"/>
    <mergeCell ref="D88:H88"/>
    <mergeCell ref="D89:H89"/>
    <mergeCell ref="D90:H90"/>
    <mergeCell ref="C91:H91"/>
    <mergeCell ref="I357:J357"/>
    <mergeCell ref="I339:J339"/>
    <mergeCell ref="I337:J337"/>
    <mergeCell ref="I333:J333"/>
    <mergeCell ref="I332:J332"/>
    <mergeCell ref="I331:J331"/>
    <mergeCell ref="I330:J330"/>
    <mergeCell ref="I329:J329"/>
    <mergeCell ref="I336:J336"/>
    <mergeCell ref="I338:J338"/>
    <mergeCell ref="I340:J340"/>
    <mergeCell ref="I341:J341"/>
    <mergeCell ref="I345:J345"/>
    <mergeCell ref="I347:J347"/>
    <mergeCell ref="I348:J348"/>
    <mergeCell ref="I349:J349"/>
    <mergeCell ref="I350:J350"/>
    <mergeCell ref="I355:J355"/>
    <mergeCell ref="I356:J356"/>
    <mergeCell ref="I328:J328"/>
    <mergeCell ref="I327:J327"/>
    <mergeCell ref="I326:J326"/>
    <mergeCell ref="I325:J325"/>
    <mergeCell ref="I324:J324"/>
    <mergeCell ref="I323:J323"/>
    <mergeCell ref="I322:J322"/>
    <mergeCell ref="I311:J311"/>
    <mergeCell ref="I310:J310"/>
    <mergeCell ref="I316:J316"/>
    <mergeCell ref="I309:J309"/>
    <mergeCell ref="I308:J308"/>
    <mergeCell ref="I302:J302"/>
    <mergeCell ref="I301:J301"/>
    <mergeCell ref="I296:J296"/>
    <mergeCell ref="I294:J294"/>
    <mergeCell ref="I293:J293"/>
    <mergeCell ref="I292:J292"/>
    <mergeCell ref="I291:J291"/>
    <mergeCell ref="I304:J304"/>
    <mergeCell ref="I307:J307"/>
    <mergeCell ref="I303:J303"/>
    <mergeCell ref="I299:J299"/>
    <mergeCell ref="I297:J297"/>
    <mergeCell ref="I298:J298"/>
    <mergeCell ref="I306:J306"/>
    <mergeCell ref="I300:J300"/>
    <mergeCell ref="I290:J290"/>
    <mergeCell ref="I289:J289"/>
    <mergeCell ref="I288:J288"/>
    <mergeCell ref="I287:J287"/>
    <mergeCell ref="I286:J286"/>
    <mergeCell ref="I285:J285"/>
    <mergeCell ref="I284:J284"/>
    <mergeCell ref="I282:J282"/>
    <mergeCell ref="I263:J263"/>
    <mergeCell ref="I264:J264"/>
    <mergeCell ref="I267:J267"/>
    <mergeCell ref="I279:J279"/>
    <mergeCell ref="I273:J273"/>
    <mergeCell ref="I275:J275"/>
    <mergeCell ref="I274:J274"/>
    <mergeCell ref="I280:J280"/>
    <mergeCell ref="I281:J281"/>
    <mergeCell ref="I276:J276"/>
    <mergeCell ref="I277:J277"/>
    <mergeCell ref="I278:J278"/>
    <mergeCell ref="I237:J237"/>
    <mergeCell ref="I236:J236"/>
    <mergeCell ref="I235:J235"/>
    <mergeCell ref="I234:J234"/>
    <mergeCell ref="I233:J233"/>
    <mergeCell ref="I232:J232"/>
    <mergeCell ref="I231:J231"/>
    <mergeCell ref="I230:J230"/>
    <mergeCell ref="I224:J224"/>
    <mergeCell ref="I223:J223"/>
    <mergeCell ref="I219:J219"/>
    <mergeCell ref="I218:J218"/>
    <mergeCell ref="I217:J217"/>
    <mergeCell ref="I216:J216"/>
    <mergeCell ref="I215:J215"/>
    <mergeCell ref="I214:J214"/>
    <mergeCell ref="I213:J213"/>
    <mergeCell ref="I212:J212"/>
    <mergeCell ref="I145:J145"/>
    <mergeCell ref="I129:J129"/>
    <mergeCell ref="I128:J128"/>
    <mergeCell ref="I127:J127"/>
    <mergeCell ref="I126:J126"/>
    <mergeCell ref="I124:J124"/>
    <mergeCell ref="I123:J123"/>
    <mergeCell ref="I122:J122"/>
    <mergeCell ref="I121:J121"/>
    <mergeCell ref="I133:J133"/>
    <mergeCell ref="I138:J138"/>
    <mergeCell ref="I106:J106"/>
    <mergeCell ref="I105:J105"/>
    <mergeCell ref="I104:J104"/>
    <mergeCell ref="I94:J94"/>
    <mergeCell ref="I93:J93"/>
    <mergeCell ref="I92:J92"/>
    <mergeCell ref="I120:J120"/>
    <mergeCell ref="I119:J119"/>
    <mergeCell ref="I118:J118"/>
    <mergeCell ref="I115:J115"/>
    <mergeCell ref="I114:J114"/>
    <mergeCell ref="I113:J113"/>
    <mergeCell ref="I112:J112"/>
    <mergeCell ref="I111:J111"/>
    <mergeCell ref="I110:J110"/>
    <mergeCell ref="I78:J78"/>
    <mergeCell ref="I77:J77"/>
    <mergeCell ref="I76:J76"/>
    <mergeCell ref="I75:J75"/>
    <mergeCell ref="D283:H283"/>
    <mergeCell ref="I283:J283"/>
    <mergeCell ref="D295:H295"/>
    <mergeCell ref="I295:J295"/>
    <mergeCell ref="D209:H209"/>
    <mergeCell ref="I209:J209"/>
    <mergeCell ref="D210:H210"/>
    <mergeCell ref="I210:J210"/>
    <mergeCell ref="I91:J91"/>
    <mergeCell ref="I90:J90"/>
    <mergeCell ref="I89:J89"/>
    <mergeCell ref="I88:J88"/>
    <mergeCell ref="I87:J87"/>
    <mergeCell ref="I86:J86"/>
    <mergeCell ref="I85:J85"/>
    <mergeCell ref="I84:J84"/>
    <mergeCell ref="I83:J83"/>
    <mergeCell ref="I109:J109"/>
    <mergeCell ref="I108:J108"/>
    <mergeCell ref="I107:J10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2019-11-25T13:00:11Z</dcterms:modified>
</cp:coreProperties>
</file>